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7"/>
  <workbookPr showInkAnnotation="0" updateLinks="never" codeName="ThisWorkbook"/>
  <mc:AlternateContent xmlns:mc="http://schemas.openxmlformats.org/markup-compatibility/2006">
    <mc:Choice Requires="x15">
      <x15ac:absPath xmlns:x15ac="http://schemas.microsoft.com/office/spreadsheetml/2010/11/ac" url="/Users/abdelmoulaelhadi/Documents/Book - The Creativity Paradox/output/pdf/Reader Toolkit Landscape/"/>
    </mc:Choice>
  </mc:AlternateContent>
  <xr:revisionPtr revIDLastSave="0" documentId="8_{32DCF1DA-DDB7-FC47-AF7C-EEF8E38C46D5}" xr6:coauthVersionLast="47" xr6:coauthVersionMax="47" xr10:uidLastSave="{00000000-0000-0000-0000-000000000000}"/>
  <bookViews>
    <workbookView xWindow="29400" yWindow="600" windowWidth="38400" windowHeight="21000" tabRatio="798" xr2:uid="{00000000-000D-0000-FFFF-FFFF00000000}"/>
  </bookViews>
  <sheets>
    <sheet name="Prioritization - 10 projects" sheetId="51" r:id="rId1"/>
    <sheet name="Prioritization - 14 projects" sheetId="53" r:id="rId2"/>
  </sheets>
  <calcPr calcId="191029"/>
  <customWorkbookViews>
    <customWorkbookView name="Certif" guid="{4C840E45-E686-4CEC-A321-12EF35883E2D}" maximized="1" xWindow="-8" yWindow="-8" windowWidth="1696" windowHeight="1036" tabRatio="478" activeSheetId="40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9" i="53" l="1"/>
  <c r="S19" i="53"/>
  <c r="R19" i="53"/>
  <c r="Q19" i="53"/>
  <c r="P19" i="53"/>
  <c r="O19" i="53"/>
  <c r="N19" i="53"/>
  <c r="M19" i="53"/>
  <c r="L19" i="53"/>
  <c r="K19" i="53"/>
  <c r="J19" i="53"/>
  <c r="I19" i="53"/>
  <c r="H19" i="53"/>
  <c r="C19" i="53"/>
  <c r="U12" i="53"/>
  <c r="T12" i="53"/>
  <c r="S12" i="53"/>
  <c r="R12" i="53"/>
  <c r="Q12" i="53"/>
  <c r="P12" i="53"/>
  <c r="O12" i="53"/>
  <c r="N12" i="53"/>
  <c r="M12" i="53"/>
  <c r="L12" i="53"/>
  <c r="K12" i="53"/>
  <c r="J12" i="53"/>
  <c r="I12" i="53"/>
  <c r="H12" i="53"/>
  <c r="T9" i="53"/>
  <c r="T21" i="53" s="1"/>
  <c r="T22" i="53" s="1"/>
  <c r="S9" i="53"/>
  <c r="S21" i="53" s="1"/>
  <c r="R9" i="53"/>
  <c r="R21" i="53" s="1"/>
  <c r="Q9" i="53"/>
  <c r="Q21" i="53" s="1"/>
  <c r="P9" i="53"/>
  <c r="P21" i="53" s="1"/>
  <c r="O9" i="53"/>
  <c r="O21" i="53" s="1"/>
  <c r="N9" i="53"/>
  <c r="N21" i="53" s="1"/>
  <c r="M9" i="53"/>
  <c r="M21" i="53" s="1"/>
  <c r="L9" i="53"/>
  <c r="L21" i="53" s="1"/>
  <c r="K9" i="53"/>
  <c r="K21" i="53" s="1"/>
  <c r="J9" i="53"/>
  <c r="J21" i="53" s="1"/>
  <c r="I9" i="53"/>
  <c r="I21" i="53" s="1"/>
  <c r="I22" i="53" s="1"/>
  <c r="H9" i="53"/>
  <c r="H21" i="53" s="1"/>
  <c r="C9" i="53"/>
  <c r="M21" i="51"/>
  <c r="Q19" i="51"/>
  <c r="P19" i="51"/>
  <c r="O19" i="51"/>
  <c r="N19" i="51"/>
  <c r="M19" i="51"/>
  <c r="L19" i="51"/>
  <c r="K19" i="51"/>
  <c r="K21" i="51" s="1"/>
  <c r="J19" i="51"/>
  <c r="I19" i="51"/>
  <c r="H19" i="51"/>
  <c r="C19" i="51"/>
  <c r="Q12" i="51"/>
  <c r="P12" i="51"/>
  <c r="O12" i="51"/>
  <c r="N12" i="51"/>
  <c r="M12" i="51"/>
  <c r="L12" i="51"/>
  <c r="K12" i="51"/>
  <c r="J12" i="51"/>
  <c r="I12" i="51"/>
  <c r="H12" i="51"/>
  <c r="Q9" i="51"/>
  <c r="Q21" i="51" s="1"/>
  <c r="P9" i="51"/>
  <c r="P21" i="51" s="1"/>
  <c r="O9" i="51"/>
  <c r="O21" i="51" s="1"/>
  <c r="N9" i="51"/>
  <c r="N21" i="51" s="1"/>
  <c r="M9" i="51"/>
  <c r="L9" i="51"/>
  <c r="L21" i="51" s="1"/>
  <c r="L22" i="51" s="1"/>
  <c r="K9" i="51"/>
  <c r="J9" i="51"/>
  <c r="J21" i="51" s="1"/>
  <c r="I9" i="51"/>
  <c r="I21" i="51" s="1"/>
  <c r="H9" i="51"/>
  <c r="H21" i="51" s="1"/>
  <c r="C9" i="51"/>
  <c r="J22" i="53" l="1"/>
  <c r="L22" i="53"/>
  <c r="P22" i="53"/>
  <c r="S22" i="53"/>
  <c r="K22" i="53"/>
  <c r="M22" i="53"/>
  <c r="Q22" i="53"/>
  <c r="K22" i="51"/>
  <c r="N22" i="51"/>
  <c r="O22" i="51"/>
  <c r="P22" i="51"/>
  <c r="Q22" i="51"/>
  <c r="N22" i="53"/>
  <c r="H22" i="51"/>
  <c r="M22" i="51"/>
  <c r="O22" i="53"/>
  <c r="I22" i="51"/>
  <c r="J22" i="51"/>
  <c r="H22" i="53"/>
  <c r="R22" i="5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HadiAb</author>
  </authors>
  <commentList>
    <comment ref="B14" authorId="0" shapeId="0" xr:uid="{2A8D15C1-001B-4D4E-A42B-60747180A657}">
      <text>
        <r>
          <rPr>
            <b/>
            <sz val="8"/>
            <color indexed="81"/>
            <rFont val="Tahoma"/>
            <family val="2"/>
          </rPr>
          <t xml:space="preserve"> USP (e.g. improvement on main technical property, time of installation, installation costs,...)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HadiAb</author>
  </authors>
  <commentList>
    <comment ref="B14" authorId="0" shapeId="0" xr:uid="{752D3DEB-B327-4CC2-8E78-489A19AD24B8}">
      <text>
        <r>
          <rPr>
            <b/>
            <sz val="8"/>
            <color rgb="FF000000"/>
            <rFont val="Tahoma"/>
            <family val="2"/>
          </rPr>
          <t xml:space="preserve"> USP (e.g. improvement on main technical property, time of installation, installation costs,...)</t>
        </r>
      </text>
    </comment>
  </commentList>
</comments>
</file>

<file path=xl/sharedStrings.xml><?xml version="1.0" encoding="utf-8"?>
<sst xmlns="http://schemas.openxmlformats.org/spreadsheetml/2006/main" count="149" uniqueCount="71">
  <si>
    <t>Assessing Project Achievability</t>
  </si>
  <si>
    <t>Criteria</t>
  </si>
  <si>
    <t>Weighting</t>
  </si>
  <si>
    <t>Scoring</t>
  </si>
  <si>
    <t>Project 1</t>
  </si>
  <si>
    <t>Project 2</t>
  </si>
  <si>
    <t>Project 3</t>
  </si>
  <si>
    <t>Project 4</t>
  </si>
  <si>
    <t>Project 5</t>
  </si>
  <si>
    <t>Project 6</t>
  </si>
  <si>
    <t>Project 7</t>
  </si>
  <si>
    <t>Project 8</t>
  </si>
  <si>
    <t>Project 9</t>
  </si>
  <si>
    <t>Project 10</t>
  </si>
  <si>
    <t>Time to Launch</t>
  </si>
  <si>
    <t>Very long: &gt; 3 year</t>
  </si>
  <si>
    <t>long: 2 to 3 years</t>
  </si>
  <si>
    <t>medium: 1 to 2 years</t>
  </si>
  <si>
    <t>short: &lt; 1 year</t>
  </si>
  <si>
    <t>Project Budget (Cost)</t>
  </si>
  <si>
    <t>≥ 500 k€</t>
  </si>
  <si>
    <t>100-500 k€</t>
  </si>
  <si>
    <t>10 to 100 k€</t>
  </si>
  <si>
    <t>&lt; 10 k€</t>
  </si>
  <si>
    <t>CAPEX</t>
  </si>
  <si>
    <t>&gt; 1 M€</t>
  </si>
  <si>
    <t>100 k€ - 1 M€</t>
  </si>
  <si>
    <t>&lt; 100 k€</t>
  </si>
  <si>
    <t>None</t>
  </si>
  <si>
    <t>Resource needs (FTEs)</t>
  </si>
  <si>
    <t>&gt; 3 FTEs</t>
  </si>
  <si>
    <t>2 FTEs</t>
  </si>
  <si>
    <t>1 FTE</t>
  </si>
  <si>
    <t>Dependency on External Competences</t>
  </si>
  <si>
    <t>Yes</t>
  </si>
  <si>
    <t>No</t>
  </si>
  <si>
    <r>
      <t xml:space="preserve">Result </t>
    </r>
    <r>
      <rPr>
        <b/>
        <sz val="8"/>
        <rFont val="Arial"/>
        <family val="2"/>
      </rPr>
      <t>(scale 0-10)</t>
    </r>
  </si>
  <si>
    <t>&lt;--CALCULATED AUTOMATICALLY</t>
  </si>
  <si>
    <t>Assessing Project Attractiveness</t>
  </si>
  <si>
    <t>Competitive differentiation / LT fit</t>
  </si>
  <si>
    <t>none</t>
  </si>
  <si>
    <t>low</t>
  </si>
  <si>
    <t>mid</t>
  </si>
  <si>
    <t>High</t>
  </si>
  <si>
    <t>Serving several countries / potential transfearbility</t>
  </si>
  <si>
    <t>only 1</t>
  </si>
  <si>
    <t>potentially &gt; 1</t>
  </si>
  <si>
    <t>&gt; 2</t>
  </si>
  <si>
    <r>
      <t xml:space="preserve">Strategic fit
</t>
    </r>
    <r>
      <rPr>
        <b/>
        <sz val="8"/>
        <color theme="1"/>
        <rFont val="Arial"/>
        <family val="2"/>
      </rPr>
      <t>(PEOPLE, SUSTAINABILITY, CUSTOMER, PROFIT)</t>
    </r>
  </si>
  <si>
    <t>Additional Turnover / Avoiding Loss of Sale</t>
  </si>
  <si>
    <t xml:space="preserve">≤ 500 k€ </t>
  </si>
  <si>
    <t xml:space="preserve">500 - 2 M€ </t>
  </si>
  <si>
    <t xml:space="preserve">&lt; 2 M€  - 10 M€ </t>
  </si>
  <si>
    <t xml:space="preserve">&gt; 10M€ </t>
  </si>
  <si>
    <t>Possibility to differentiate on patent protection</t>
  </si>
  <si>
    <t>Not possible</t>
  </si>
  <si>
    <t>Difficult</t>
  </si>
  <si>
    <t>Possible, but not easy</t>
  </si>
  <si>
    <t>Possible</t>
  </si>
  <si>
    <t>DO NOT CHANGE CELLS--&gt;</t>
  </si>
  <si>
    <t>total</t>
  </si>
  <si>
    <t>Ranking</t>
  </si>
  <si>
    <t>Project 11</t>
  </si>
  <si>
    <t>Project 12</t>
  </si>
  <si>
    <t>Project 13</t>
  </si>
  <si>
    <t>Project 14</t>
  </si>
  <si>
    <t>9,3</t>
  </si>
  <si>
    <t>&lt;--Titles are copied automatically from above table</t>
  </si>
  <si>
    <t>Competitive differentiation / Long-term fit</t>
  </si>
  <si>
    <t>5,7</t>
  </si>
  <si>
    <t>7,5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</si>
</sst>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sz val="10"/>
      <name val="Arial Cyr"/>
      <charset val="204"/>
    </font>
    <font>
      <b/>
      <sz val="8"/>
      <color indexed="81"/>
      <name val="Tahoma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sz val="8"/>
      <color rgb="FF000000"/>
      <name val="Tahoma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2"/>
      <color theme="1"/>
      <name val="Arial"/>
      <family val="2"/>
    </font>
    <font>
      <sz val="11"/>
      <color rgb="FF101113"/>
      <name val="Arial"/>
      <family val="2"/>
    </font>
    <font>
      <b/>
      <sz val="10"/>
      <color rgb="FF101113"/>
      <name val="Arial"/>
      <family val="2"/>
    </font>
    <font>
      <sz val="10"/>
      <color rgb="FF101113"/>
      <name val="Arial"/>
      <family val="2"/>
    </font>
    <font>
      <b/>
      <sz val="18"/>
      <color rgb="FF101113"/>
      <name val="Arial"/>
      <family val="2"/>
    </font>
    <font>
      <sz val="12"/>
      <color rgb="FF101113"/>
      <name val="Arial"/>
      <family val="2"/>
    </font>
    <font>
      <b/>
      <sz val="14"/>
      <color rgb="FFFFFFFF"/>
      <name val="Arial"/>
      <family val="2"/>
    </font>
    <font>
      <b/>
      <sz val="10"/>
      <color rgb="FFFFFFFF"/>
      <name val="Arial"/>
      <family val="2"/>
    </font>
    <font>
      <b/>
      <sz val="12"/>
      <color rgb="FFFFFFFF"/>
      <name val="Arial"/>
      <family val="2"/>
    </font>
  </fonts>
  <fills count="11">
    <fill>
      <patternFill patternType="none"/>
    </fill>
    <fill>
      <patternFill patternType="gray125"/>
    </fill>
    <fill>
      <patternFill patternType="none"/>
    </fill>
    <fill>
      <patternFill patternType="solid">
        <fgColor rgb="FFFFFFFF"/>
      </patternFill>
    </fill>
    <fill>
      <patternFill patternType="solid">
        <fgColor rgb="FFF26322"/>
      </patternFill>
    </fill>
    <fill>
      <patternFill patternType="solid">
        <fgColor rgb="FF101113"/>
      </patternFill>
    </fill>
    <fill>
      <patternFill patternType="solid">
        <fgColor rgb="FFEAF1F7"/>
      </patternFill>
    </fill>
    <fill>
      <patternFill patternType="solid">
        <fgColor rgb="FFF1F2F4"/>
      </patternFill>
    </fill>
    <fill>
      <patternFill patternType="solid">
        <fgColor rgb="FFFFF7EE"/>
      </patternFill>
    </fill>
    <fill>
      <patternFill patternType="solid">
        <fgColor rgb="FF2F6FA8"/>
      </patternFill>
    </fill>
    <fill>
      <patternFill patternType="solid">
        <fgColor rgb="FFFCE5D8"/>
      </patternFill>
    </fill>
  </fills>
  <borders count="49">
    <border>
      <left/>
      <right/>
      <top/>
      <bottom/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6"/>
      </left>
      <right/>
      <top style="thin">
        <color theme="6"/>
      </top>
      <bottom style="thin">
        <color theme="6"/>
      </bottom>
      <diagonal/>
    </border>
    <border>
      <left/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6"/>
      </left>
      <right style="thin">
        <color indexed="64"/>
      </right>
      <top style="thin">
        <color theme="6"/>
      </top>
      <bottom style="thin">
        <color theme="6"/>
      </bottom>
      <diagonal/>
    </border>
    <border>
      <left style="thin">
        <color indexed="64"/>
      </left>
      <right style="thin">
        <color indexed="64"/>
      </right>
      <top style="thin">
        <color theme="6"/>
      </top>
      <bottom style="thin">
        <color theme="6"/>
      </bottom>
      <diagonal/>
    </border>
    <border>
      <left style="thin">
        <color indexed="64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theme="6"/>
      </top>
      <bottom style="thin">
        <color theme="6"/>
      </bottom>
      <diagonal/>
    </border>
    <border>
      <left/>
      <right style="thin">
        <color indexed="64"/>
      </right>
      <top style="thin">
        <color indexed="64"/>
      </top>
      <bottom style="thin">
        <color theme="6"/>
      </bottom>
      <diagonal/>
    </border>
    <border>
      <left/>
      <right style="thin">
        <color indexed="64"/>
      </right>
      <top style="thin">
        <color theme="6"/>
      </top>
      <bottom style="thin">
        <color indexed="64"/>
      </bottom>
      <diagonal/>
    </border>
    <border>
      <left style="thin">
        <color indexed="64"/>
      </left>
      <right style="thin">
        <color theme="6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6"/>
      </right>
      <top style="thin">
        <color indexed="64"/>
      </top>
      <bottom style="thin">
        <color theme="6"/>
      </bottom>
      <diagonal/>
    </border>
    <border>
      <left style="thin">
        <color theme="6"/>
      </left>
      <right style="thin">
        <color theme="6"/>
      </right>
      <top style="thin">
        <color indexed="64"/>
      </top>
      <bottom style="thin">
        <color theme="6"/>
      </bottom>
      <diagonal/>
    </border>
    <border>
      <left style="thin">
        <color indexed="64"/>
      </left>
      <right style="thin">
        <color theme="6"/>
      </right>
      <top style="thin">
        <color theme="6"/>
      </top>
      <bottom style="thin">
        <color indexed="64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indexed="64"/>
      </bottom>
      <diagonal/>
    </border>
    <border>
      <left style="thin">
        <color theme="6"/>
      </left>
      <right style="thin">
        <color theme="6"/>
      </right>
      <top style="thin">
        <color indexed="64"/>
      </top>
      <bottom style="thin">
        <color indexed="64"/>
      </bottom>
      <diagonal/>
    </border>
    <border>
      <left style="thin">
        <color theme="6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6"/>
      </left>
      <right style="thin">
        <color indexed="64"/>
      </right>
      <top style="thin">
        <color indexed="64"/>
      </top>
      <bottom style="thin">
        <color theme="6"/>
      </bottom>
      <diagonal/>
    </border>
    <border>
      <left style="thin">
        <color theme="6"/>
      </left>
      <right style="thin">
        <color indexed="64"/>
      </right>
      <top style="thin">
        <color theme="6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6"/>
      </bottom>
      <diagonal/>
    </border>
    <border>
      <left style="thin">
        <color indexed="64"/>
      </left>
      <right style="thin">
        <color indexed="64"/>
      </right>
      <top style="thin">
        <color theme="6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6"/>
      </left>
      <right/>
      <top style="thin">
        <color theme="6"/>
      </top>
      <bottom style="thin">
        <color indexed="64"/>
      </bottom>
      <diagonal/>
    </border>
    <border>
      <left/>
      <right style="thin">
        <color theme="6"/>
      </right>
      <top style="thin">
        <color theme="6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A5A5A5"/>
      </bottom>
      <diagonal/>
    </border>
    <border>
      <left style="thin">
        <color indexed="64"/>
      </left>
      <right style="thin">
        <color indexed="64"/>
      </right>
      <top/>
      <bottom style="thin">
        <color rgb="FFA5A5A5"/>
      </bottom>
      <diagonal/>
    </border>
    <border>
      <left/>
      <right style="thin">
        <color indexed="64"/>
      </right>
      <top style="thin">
        <color indexed="64"/>
      </top>
      <bottom style="thin">
        <color rgb="FFA5A5A5"/>
      </bottom>
      <diagonal/>
    </border>
    <border>
      <left/>
      <right style="thin">
        <color indexed="64"/>
      </right>
      <top/>
      <bottom style="thin">
        <color rgb="FFA5A5A5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4" fillId="0" borderId="0"/>
  </cellStyleXfs>
  <cellXfs count="92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0" fontId="0" fillId="0" borderId="0" xfId="0" applyAlignment="1">
      <alignment horizontal="center"/>
    </xf>
    <xf numFmtId="0" fontId="12" fillId="2" borderId="0" xfId="0" applyFont="1" applyFill="1" applyAlignment="1">
      <alignment vertical="center"/>
    </xf>
    <xf numFmtId="0" fontId="19" fillId="5" borderId="14" xfId="0" applyFont="1" applyFill="1" applyBorder="1" applyAlignment="1" applyProtection="1">
      <alignment horizontal="center" vertical="center"/>
      <protection locked="0"/>
    </xf>
    <xf numFmtId="0" fontId="19" fillId="5" borderId="19" xfId="0" applyFont="1" applyFill="1" applyBorder="1" applyAlignment="1" applyProtection="1">
      <alignment horizontal="center" vertical="center"/>
      <protection locked="0"/>
    </xf>
    <xf numFmtId="0" fontId="19" fillId="5" borderId="20" xfId="0" applyFont="1" applyFill="1" applyBorder="1" applyAlignment="1" applyProtection="1">
      <alignment horizontal="center" vertical="center"/>
      <protection locked="0"/>
    </xf>
    <xf numFmtId="0" fontId="15" fillId="6" borderId="23" xfId="0" applyFont="1" applyFill="1" applyBorder="1" applyAlignment="1">
      <alignment horizontal="center" vertical="center" wrapText="1"/>
    </xf>
    <xf numFmtId="0" fontId="14" fillId="6" borderId="12" xfId="0" applyFont="1" applyFill="1" applyBorder="1" applyAlignment="1" applyProtection="1">
      <alignment horizontal="left" vertical="center" wrapText="1"/>
      <protection locked="0"/>
    </xf>
    <xf numFmtId="9" fontId="15" fillId="6" borderId="23" xfId="1" applyFont="1" applyFill="1" applyBorder="1" applyAlignment="1" applyProtection="1">
      <alignment horizontal="center" vertical="center" wrapText="1"/>
      <protection locked="0"/>
    </xf>
    <xf numFmtId="0" fontId="15" fillId="7" borderId="15" xfId="0" applyFont="1" applyFill="1" applyBorder="1" applyAlignment="1" applyProtection="1">
      <alignment horizontal="center" vertical="center" wrapText="1"/>
      <protection locked="0"/>
    </xf>
    <xf numFmtId="0" fontId="15" fillId="7" borderId="16" xfId="0" applyFont="1" applyFill="1" applyBorder="1" applyAlignment="1" applyProtection="1">
      <alignment horizontal="center" vertical="center" wrapText="1"/>
      <protection locked="0"/>
    </xf>
    <xf numFmtId="0" fontId="15" fillId="7" borderId="21" xfId="0" applyFont="1" applyFill="1" applyBorder="1" applyAlignment="1" applyProtection="1">
      <alignment horizontal="center" vertical="center" wrapText="1"/>
      <protection locked="0"/>
    </xf>
    <xf numFmtId="0" fontId="13" fillId="8" borderId="23" xfId="0" applyFont="1" applyFill="1" applyBorder="1" applyAlignment="1" applyProtection="1">
      <alignment horizontal="center" vertical="center" wrapText="1"/>
      <protection locked="0"/>
    </xf>
    <xf numFmtId="0" fontId="15" fillId="6" borderId="5" xfId="0" applyFont="1" applyFill="1" applyBorder="1" applyAlignment="1">
      <alignment horizontal="center" vertical="center" wrapText="1"/>
    </xf>
    <xf numFmtId="0" fontId="14" fillId="6" borderId="11" xfId="0" applyFont="1" applyFill="1" applyBorder="1" applyAlignment="1" applyProtection="1">
      <alignment horizontal="left" vertical="center" wrapText="1"/>
      <protection locked="0"/>
    </xf>
    <xf numFmtId="9" fontId="15" fillId="6" borderId="5" xfId="1" applyFont="1" applyFill="1" applyBorder="1" applyAlignment="1" applyProtection="1">
      <alignment horizontal="center" vertical="center" wrapText="1"/>
      <protection locked="0"/>
    </xf>
    <xf numFmtId="0" fontId="15" fillId="7" borderId="6" xfId="0" applyFont="1" applyFill="1" applyBorder="1" applyAlignment="1" applyProtection="1">
      <alignment horizontal="center" vertical="center" wrapText="1"/>
      <protection locked="0"/>
    </xf>
    <xf numFmtId="0" fontId="15" fillId="7" borderId="1" xfId="0" applyFont="1" applyFill="1" applyBorder="1" applyAlignment="1" applyProtection="1">
      <alignment horizontal="center" vertical="center" wrapText="1"/>
      <protection locked="0"/>
    </xf>
    <xf numFmtId="0" fontId="15" fillId="7" borderId="4" xfId="0" applyFont="1" applyFill="1" applyBorder="1" applyAlignment="1" applyProtection="1">
      <alignment horizontal="center" vertical="center" wrapText="1"/>
      <protection locked="0"/>
    </xf>
    <xf numFmtId="0" fontId="13" fillId="8" borderId="5" xfId="0" applyFont="1" applyFill="1" applyBorder="1" applyAlignment="1" applyProtection="1">
      <alignment horizontal="center" vertical="center" wrapText="1"/>
      <protection locked="0"/>
    </xf>
    <xf numFmtId="0" fontId="15" fillId="7" borderId="1" xfId="0" quotePrefix="1" applyFont="1" applyFill="1" applyBorder="1" applyAlignment="1" applyProtection="1">
      <alignment horizontal="center" vertical="center" wrapText="1"/>
      <protection locked="0"/>
    </xf>
    <xf numFmtId="0" fontId="15" fillId="6" borderId="24" xfId="0" applyFont="1" applyFill="1" applyBorder="1" applyAlignment="1">
      <alignment horizontal="center" vertical="center" wrapText="1"/>
    </xf>
    <xf numFmtId="0" fontId="14" fillId="6" borderId="13" xfId="0" applyFont="1" applyFill="1" applyBorder="1" applyAlignment="1" applyProtection="1">
      <alignment horizontal="left" vertical="center" wrapText="1"/>
      <protection locked="0"/>
    </xf>
    <xf numFmtId="9" fontId="15" fillId="6" borderId="24" xfId="1" applyFont="1" applyFill="1" applyBorder="1" applyAlignment="1" applyProtection="1">
      <alignment horizontal="center" vertical="center" wrapText="1"/>
      <protection locked="0"/>
    </xf>
    <xf numFmtId="0" fontId="15" fillId="7" borderId="17" xfId="0" applyFont="1" applyFill="1" applyBorder="1" applyAlignment="1" applyProtection="1">
      <alignment horizontal="center" vertical="center" wrapText="1"/>
      <protection locked="0"/>
    </xf>
    <xf numFmtId="0" fontId="15" fillId="7" borderId="22" xfId="0" applyFont="1" applyFill="1" applyBorder="1" applyAlignment="1" applyProtection="1">
      <alignment horizontal="center" vertical="center" wrapText="1"/>
      <protection locked="0"/>
    </xf>
    <xf numFmtId="0" fontId="13" fillId="8" borderId="24" xfId="0" applyFont="1" applyFill="1" applyBorder="1" applyAlignment="1" applyProtection="1">
      <alignment horizontal="center" vertical="center" wrapText="1"/>
      <protection locked="0"/>
    </xf>
    <xf numFmtId="0" fontId="14" fillId="3" borderId="0" xfId="0" applyFont="1" applyFill="1" applyAlignment="1">
      <alignment vertical="center"/>
    </xf>
    <xf numFmtId="9" fontId="14" fillId="3" borderId="31" xfId="1" applyFont="1" applyFill="1" applyBorder="1" applyAlignment="1" applyProtection="1">
      <alignment horizontal="center" vertical="center"/>
    </xf>
    <xf numFmtId="0" fontId="19" fillId="9" borderId="32" xfId="0" applyFont="1" applyFill="1" applyBorder="1" applyAlignment="1">
      <alignment horizontal="center" vertical="center"/>
    </xf>
    <xf numFmtId="164" fontId="20" fillId="9" borderId="31" xfId="0" applyNumberFormat="1" applyFont="1" applyFill="1" applyBorder="1" applyAlignment="1">
      <alignment horizontal="center" vertical="center"/>
    </xf>
    <xf numFmtId="0" fontId="14" fillId="3" borderId="0" xfId="0" applyFont="1" applyFill="1" applyAlignment="1">
      <alignment horizontal="left"/>
    </xf>
    <xf numFmtId="0" fontId="15" fillId="3" borderId="26" xfId="0" applyFont="1" applyFill="1" applyBorder="1" applyAlignment="1">
      <alignment horizontal="center"/>
    </xf>
    <xf numFmtId="0" fontId="15" fillId="3" borderId="26" xfId="0" applyFont="1" applyFill="1" applyBorder="1"/>
    <xf numFmtId="0" fontId="14" fillId="6" borderId="23" xfId="0" applyFont="1" applyFill="1" applyBorder="1" applyAlignment="1" applyProtection="1">
      <alignment horizontal="left" vertical="center" wrapText="1"/>
      <protection locked="0"/>
    </xf>
    <xf numFmtId="0" fontId="14" fillId="6" borderId="5" xfId="0" applyFont="1" applyFill="1" applyBorder="1" applyAlignment="1" applyProtection="1">
      <alignment horizontal="left" vertical="center" wrapText="1"/>
      <protection locked="0"/>
    </xf>
    <xf numFmtId="0" fontId="15" fillId="7" borderId="6" xfId="0" quotePrefix="1" applyFont="1" applyFill="1" applyBorder="1" applyAlignment="1" applyProtection="1">
      <alignment horizontal="center" vertical="center" wrapText="1"/>
      <protection locked="0"/>
    </xf>
    <xf numFmtId="0" fontId="15" fillId="7" borderId="4" xfId="0" quotePrefix="1" applyFont="1" applyFill="1" applyBorder="1" applyAlignment="1" applyProtection="1">
      <alignment horizontal="center" vertical="center" wrapText="1"/>
      <protection locked="0"/>
    </xf>
    <xf numFmtId="0" fontId="14" fillId="6" borderId="24" xfId="0" applyFont="1" applyFill="1" applyBorder="1" applyAlignment="1" applyProtection="1">
      <alignment horizontal="left" vertical="center" wrapText="1"/>
      <protection locked="0"/>
    </xf>
    <xf numFmtId="0" fontId="15" fillId="7" borderId="18" xfId="0" applyFont="1" applyFill="1" applyBorder="1" applyAlignment="1" applyProtection="1">
      <alignment horizontal="center" vertical="center" wrapText="1"/>
      <protection locked="0"/>
    </xf>
    <xf numFmtId="0" fontId="15" fillId="3" borderId="0" xfId="0" applyFont="1" applyFill="1"/>
    <xf numFmtId="0" fontId="14" fillId="3" borderId="28" xfId="0" applyFont="1" applyFill="1" applyBorder="1" applyAlignment="1">
      <alignment vertical="center"/>
    </xf>
    <xf numFmtId="9" fontId="14" fillId="3" borderId="29" xfId="1" applyFont="1" applyFill="1" applyBorder="1" applyAlignment="1" applyProtection="1">
      <alignment horizontal="center" vertical="center"/>
    </xf>
    <xf numFmtId="0" fontId="19" fillId="9" borderId="36" xfId="0" applyFont="1" applyFill="1" applyBorder="1" applyAlignment="1">
      <alignment horizontal="center" vertical="center"/>
    </xf>
    <xf numFmtId="0" fontId="13" fillId="3" borderId="0" xfId="0" applyFont="1" applyFill="1" applyAlignment="1">
      <alignment horizontal="center"/>
    </xf>
    <xf numFmtId="0" fontId="13" fillId="3" borderId="0" xfId="0" applyFont="1" applyFill="1"/>
    <xf numFmtId="0" fontId="16" fillId="10" borderId="38" xfId="0" applyFont="1" applyFill="1" applyBorder="1" applyAlignment="1">
      <alignment horizontal="center" vertical="center"/>
    </xf>
    <xf numFmtId="164" fontId="16" fillId="10" borderId="39" xfId="0" applyNumberFormat="1" applyFont="1" applyFill="1" applyBorder="1" applyAlignment="1">
      <alignment horizontal="center" vertical="center"/>
    </xf>
    <xf numFmtId="164" fontId="16" fillId="10" borderId="40" xfId="0" applyNumberFormat="1" applyFont="1" applyFill="1" applyBorder="1" applyAlignment="1">
      <alignment horizontal="center" vertical="center"/>
    </xf>
    <xf numFmtId="0" fontId="17" fillId="6" borderId="41" xfId="0" applyFont="1" applyFill="1" applyBorder="1" applyAlignment="1">
      <alignment horizontal="center" vertical="center"/>
    </xf>
    <xf numFmtId="1" fontId="17" fillId="6" borderId="42" xfId="0" applyNumberFormat="1" applyFont="1" applyFill="1" applyBorder="1" applyAlignment="1">
      <alignment horizontal="center" vertical="center"/>
    </xf>
    <xf numFmtId="1" fontId="17" fillId="6" borderId="43" xfId="0" applyNumberFormat="1" applyFont="1" applyFill="1" applyBorder="1" applyAlignment="1">
      <alignment horizontal="center" vertical="center"/>
    </xf>
    <xf numFmtId="0" fontId="11" fillId="2" borderId="0" xfId="0" applyFont="1" applyFill="1"/>
    <xf numFmtId="0" fontId="13" fillId="8" borderId="45" xfId="0" applyFont="1" applyFill="1" applyBorder="1" applyAlignment="1">
      <alignment horizontal="center" wrapText="1"/>
    </xf>
    <xf numFmtId="0" fontId="13" fillId="8" borderId="47" xfId="0" applyFont="1" applyFill="1" applyBorder="1" applyAlignment="1">
      <alignment horizontal="center" wrapText="1"/>
    </xf>
    <xf numFmtId="0" fontId="13" fillId="8" borderId="46" xfId="0" applyFont="1" applyFill="1" applyBorder="1" applyAlignment="1">
      <alignment horizontal="center" wrapText="1"/>
    </xf>
    <xf numFmtId="0" fontId="13" fillId="8" borderId="48" xfId="0" applyFont="1" applyFill="1" applyBorder="1" applyAlignment="1">
      <alignment horizontal="center" wrapText="1"/>
    </xf>
    <xf numFmtId="0" fontId="13" fillId="8" borderId="31" xfId="0" applyFont="1" applyFill="1" applyBorder="1" applyAlignment="1">
      <alignment horizontal="center" wrapText="1"/>
    </xf>
    <xf numFmtId="0" fontId="13" fillId="8" borderId="9" xfId="0" applyFont="1" applyFill="1" applyBorder="1" applyAlignment="1">
      <alignment horizontal="center" wrapText="1"/>
    </xf>
    <xf numFmtId="0" fontId="20" fillId="9" borderId="31" xfId="0" applyFont="1" applyFill="1" applyBorder="1"/>
    <xf numFmtId="0" fontId="20" fillId="9" borderId="31" xfId="0" applyFont="1" applyFill="1" applyBorder="1" applyAlignment="1">
      <alignment horizontal="center"/>
    </xf>
    <xf numFmtId="0" fontId="16" fillId="10" borderId="40" xfId="0" applyFont="1" applyFill="1" applyBorder="1" applyAlignment="1">
      <alignment horizontal="center"/>
    </xf>
    <xf numFmtId="0" fontId="17" fillId="6" borderId="43" xfId="0" applyFont="1" applyFill="1" applyBorder="1" applyAlignment="1">
      <alignment horizontal="center"/>
    </xf>
    <xf numFmtId="0" fontId="13" fillId="3" borderId="0" xfId="0" applyFont="1" applyFill="1" applyAlignment="1">
      <alignment horizontal="right" vertical="center"/>
    </xf>
    <xf numFmtId="0" fontId="13" fillId="3" borderId="44" xfId="0" applyFont="1" applyFill="1" applyBorder="1" applyAlignment="1">
      <alignment horizontal="right" vertical="center"/>
    </xf>
    <xf numFmtId="0" fontId="9" fillId="2" borderId="7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15" fillId="7" borderId="2" xfId="0" applyFont="1" applyFill="1" applyBorder="1" applyAlignment="1" applyProtection="1">
      <alignment horizontal="center" vertical="center" wrapText="1"/>
      <protection locked="0"/>
    </xf>
    <xf numFmtId="0" fontId="15" fillId="7" borderId="3" xfId="0" applyFont="1" applyFill="1" applyBorder="1" applyAlignment="1" applyProtection="1">
      <alignment horizontal="center" vertical="center" wrapText="1"/>
      <protection locked="0"/>
    </xf>
    <xf numFmtId="0" fontId="19" fillId="5" borderId="25" xfId="0" applyFont="1" applyFill="1" applyBorder="1" applyAlignment="1">
      <alignment horizontal="center" vertical="center"/>
    </xf>
    <xf numFmtId="0" fontId="19" fillId="5" borderId="27" xfId="0" applyFont="1" applyFill="1" applyBorder="1" applyAlignment="1">
      <alignment horizontal="center" vertical="center"/>
    </xf>
    <xf numFmtId="0" fontId="19" fillId="5" borderId="32" xfId="0" applyFont="1" applyFill="1" applyBorder="1" applyAlignment="1">
      <alignment horizontal="center" vertical="center"/>
    </xf>
    <xf numFmtId="0" fontId="19" fillId="5" borderId="9" xfId="0" applyFont="1" applyFill="1" applyBorder="1" applyAlignment="1">
      <alignment horizontal="center" vertical="center"/>
    </xf>
    <xf numFmtId="0" fontId="19" fillId="5" borderId="35" xfId="0" applyFont="1" applyFill="1" applyBorder="1" applyAlignment="1">
      <alignment horizontal="center" vertical="center"/>
    </xf>
    <xf numFmtId="0" fontId="19" fillId="5" borderId="31" xfId="0" applyFont="1" applyFill="1" applyBorder="1" applyAlignment="1">
      <alignment horizontal="center" vertical="center"/>
    </xf>
    <xf numFmtId="0" fontId="19" fillId="5" borderId="30" xfId="0" applyFont="1" applyFill="1" applyBorder="1" applyAlignment="1">
      <alignment horizontal="center"/>
    </xf>
    <xf numFmtId="0" fontId="15" fillId="7" borderId="33" xfId="0" applyFont="1" applyFill="1" applyBorder="1" applyAlignment="1" applyProtection="1">
      <alignment horizontal="center" vertical="center" wrapText="1"/>
      <protection locked="0"/>
    </xf>
    <xf numFmtId="0" fontId="15" fillId="7" borderId="34" xfId="0" applyFont="1" applyFill="1" applyBorder="1" applyAlignment="1" applyProtection="1">
      <alignment horizontal="center" vertical="center" wrapText="1"/>
      <protection locked="0"/>
    </xf>
    <xf numFmtId="0" fontId="19" fillId="5" borderId="35" xfId="0" applyFont="1" applyFill="1" applyBorder="1" applyAlignment="1">
      <alignment horizontal="center" vertical="center" wrapText="1"/>
    </xf>
    <xf numFmtId="0" fontId="19" fillId="5" borderId="31" xfId="0" applyFont="1" applyFill="1" applyBorder="1" applyAlignment="1">
      <alignment horizontal="center" vertical="center" wrapText="1"/>
    </xf>
    <xf numFmtId="0" fontId="18" fillId="4" borderId="29" xfId="0" applyFont="1" applyFill="1" applyBorder="1" applyAlignment="1">
      <alignment horizontal="center"/>
    </xf>
    <xf numFmtId="0" fontId="19" fillId="5" borderId="7" xfId="0" applyFont="1" applyFill="1" applyBorder="1" applyAlignment="1">
      <alignment horizontal="center" vertical="center"/>
    </xf>
    <xf numFmtId="0" fontId="19" fillId="5" borderId="8" xfId="0" applyFont="1" applyFill="1" applyBorder="1" applyAlignment="1">
      <alignment horizontal="center" vertical="center"/>
    </xf>
    <xf numFmtId="0" fontId="19" fillId="5" borderId="10" xfId="0" applyFont="1" applyFill="1" applyBorder="1" applyAlignment="1">
      <alignment horizontal="center" vertical="center"/>
    </xf>
    <xf numFmtId="0" fontId="19" fillId="5" borderId="26" xfId="0" applyFont="1" applyFill="1" applyBorder="1" applyAlignment="1">
      <alignment horizontal="center"/>
    </xf>
    <xf numFmtId="0" fontId="18" fillId="4" borderId="36" xfId="0" applyFont="1" applyFill="1" applyBorder="1" applyAlignment="1">
      <alignment horizontal="center"/>
    </xf>
    <xf numFmtId="0" fontId="18" fillId="4" borderId="30" xfId="0" applyFont="1" applyFill="1" applyBorder="1" applyAlignment="1">
      <alignment horizontal="center"/>
    </xf>
    <xf numFmtId="0" fontId="18" fillId="4" borderId="37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left" vertical="center"/>
    </xf>
    <xf numFmtId="0" fontId="10" fillId="2" borderId="0" xfId="0" applyFont="1" applyFill="1" applyAlignment="1">
      <alignment horizontal="left" vertical="center"/>
    </xf>
  </cellXfs>
  <cellStyles count="3">
    <cellStyle name="Normal" xfId="0" builtinId="0"/>
    <cellStyle name="Percent" xfId="1" builtinId="5"/>
    <cellStyle name="Standard 2" xfId="2" xr:uid="{00000000-0005-0000-0000-000005000000}"/>
  </cellStyles>
  <dxfs count="0"/>
  <tableStyles count="0" defaultTableStyle="TableStyleMedium2" defaultPivotStyle="PivotStyleLight16"/>
  <colors>
    <mruColors>
      <color rgb="FF009FE3"/>
      <color rgb="FFFF3B3B"/>
      <color rgb="FFEAEAEA"/>
      <color rgb="FF0000FF"/>
      <color rgb="FFCC99FF"/>
      <color rgb="FFFF9933"/>
      <color rgb="FFFFFF99"/>
      <color rgb="FF66FFFF"/>
      <color rgb="FF58E2FE"/>
      <color rgb="FF0FD5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1"/>
              <a:t>Projects</a:t>
            </a:r>
            <a:r>
              <a:rPr lang="en-US" sz="1800" b="1" baseline="0"/>
              <a:t> Prioritization</a:t>
            </a:r>
            <a:endParaRPr lang="en-US" sz="18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ubbleChart>
        <c:varyColors val="0"/>
        <c:ser>
          <c:idx val="2"/>
          <c:order val="0"/>
          <c:tx>
            <c:strRef>
              <c:f>'Prioritization - 10 projects'!$H$2:$H$3</c:f>
              <c:strCache>
                <c:ptCount val="2"/>
                <c:pt idx="0">
                  <c:v>Project 1</c:v>
                </c:pt>
              </c:strCache>
            </c:strRef>
          </c:tx>
          <c:spPr>
            <a:solidFill>
              <a:srgbClr val="F26322"/>
            </a:solidFill>
            <a:ln w="25400">
              <a:noFill/>
            </a:ln>
            <a:effectLst/>
          </c:spPr>
          <c:invertIfNegative val="0"/>
          <c:xVal>
            <c:numRef>
              <c:f>'Prioritization - 10 projects'!$H$9</c:f>
              <c:numCache>
                <c:formatCode>0.0</c:formatCode>
                <c:ptCount val="1"/>
                <c:pt idx="0">
                  <c:v>10</c:v>
                </c:pt>
              </c:numCache>
            </c:numRef>
          </c:xVal>
          <c:yVal>
            <c:numRef>
              <c:f>'Prioritization - 10 projects'!$H$19</c:f>
              <c:numCache>
                <c:formatCode>0.0</c:formatCode>
                <c:ptCount val="1"/>
                <c:pt idx="0">
                  <c:v>5.3333333333333339</c:v>
                </c:pt>
              </c:numCache>
            </c:numRef>
          </c:yVal>
          <c:bubbleSize>
            <c:numRef>
              <c:f>'Prioritization - 10 projects'!$H$21</c:f>
              <c:numCache>
                <c:formatCode>0.0</c:formatCode>
                <c:ptCount val="1"/>
                <c:pt idx="0">
                  <c:v>7.666666666666667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0-3842-42FD-B6A6-1A8D196C6246}"/>
            </c:ext>
          </c:extLst>
        </c:ser>
        <c:ser>
          <c:idx val="1"/>
          <c:order val="1"/>
          <c:tx>
            <c:strRef>
              <c:f>'Prioritization - 10 projects'!$I$2:$I$3</c:f>
              <c:strCache>
                <c:ptCount val="2"/>
                <c:pt idx="0">
                  <c:v>Project 2</c:v>
                </c:pt>
              </c:strCache>
            </c:strRef>
          </c:tx>
          <c:spPr>
            <a:solidFill>
              <a:srgbClr val="2F6FA8"/>
            </a:solidFill>
            <a:ln w="25400">
              <a:noFill/>
            </a:ln>
            <a:effectLst/>
          </c:spPr>
          <c:invertIfNegative val="0"/>
          <c:xVal>
            <c:numRef>
              <c:f>'Prioritization - 10 projects'!$I$9</c:f>
              <c:numCache>
                <c:formatCode>0.0</c:formatCode>
                <c:ptCount val="1"/>
                <c:pt idx="0">
                  <c:v>2.0000000000000004</c:v>
                </c:pt>
              </c:numCache>
            </c:numRef>
          </c:xVal>
          <c:yVal>
            <c:numRef>
              <c:f>'Prioritization - 10 projects'!$I$19</c:f>
              <c:numCache>
                <c:formatCode>0.0</c:formatCode>
                <c:ptCount val="1"/>
                <c:pt idx="0">
                  <c:v>2.0000000000000004</c:v>
                </c:pt>
              </c:numCache>
            </c:numRef>
          </c:yVal>
          <c:bubbleSize>
            <c:numRef>
              <c:f>'Prioritization - 10 projects'!$I$21</c:f>
              <c:numCache>
                <c:formatCode>0.0</c:formatCode>
                <c:ptCount val="1"/>
                <c:pt idx="0">
                  <c:v>2.0000000000000004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1-3842-42FD-B6A6-1A8D196C6246}"/>
            </c:ext>
          </c:extLst>
        </c:ser>
        <c:ser>
          <c:idx val="0"/>
          <c:order val="2"/>
          <c:tx>
            <c:strRef>
              <c:f>'Prioritization - 10 projects'!$J$2:$J$3</c:f>
              <c:strCache>
                <c:ptCount val="2"/>
                <c:pt idx="0">
                  <c:v>Project 3</c:v>
                </c:pt>
              </c:strCache>
            </c:strRef>
          </c:tx>
          <c:spPr>
            <a:solidFill>
              <a:srgbClr val="C9470C"/>
            </a:solidFill>
            <a:ln w="25400">
              <a:noFill/>
            </a:ln>
            <a:effectLst/>
          </c:spPr>
          <c:invertIfNegative val="0"/>
          <c:xVal>
            <c:numRef>
              <c:f>'Prioritization - 10 projects'!$J$9</c:f>
              <c:numCache>
                <c:formatCode>0.0</c:formatCode>
                <c:ptCount val="1"/>
                <c:pt idx="0">
                  <c:v>1.9999999999999998</c:v>
                </c:pt>
              </c:numCache>
            </c:numRef>
          </c:xVal>
          <c:yVal>
            <c:numRef>
              <c:f>'Prioritization - 10 projects'!$J$19</c:f>
              <c:numCache>
                <c:formatCode>0.0</c:formatCode>
                <c:ptCount val="1"/>
                <c:pt idx="0">
                  <c:v>1.6666666666666665</c:v>
                </c:pt>
              </c:numCache>
            </c:numRef>
          </c:yVal>
          <c:bubbleSize>
            <c:numRef>
              <c:f>'Prioritization - 10 projects'!$J$21</c:f>
              <c:numCache>
                <c:formatCode>0.0</c:formatCode>
                <c:ptCount val="1"/>
                <c:pt idx="0">
                  <c:v>1.833333333333333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2-3842-42FD-B6A6-1A8D196C6246}"/>
            </c:ext>
          </c:extLst>
        </c:ser>
        <c:ser>
          <c:idx val="3"/>
          <c:order val="3"/>
          <c:tx>
            <c:strRef>
              <c:f>'Prioritization - 10 projects'!$K$2:$K$3</c:f>
              <c:strCache>
                <c:ptCount val="2"/>
                <c:pt idx="0">
                  <c:v>Project 4</c:v>
                </c:pt>
              </c:strCache>
            </c:strRef>
          </c:tx>
          <c:spPr>
            <a:solidFill>
              <a:srgbClr val="214E77"/>
            </a:solidFill>
            <a:ln w="25400">
              <a:noFill/>
            </a:ln>
            <a:effectLst/>
          </c:spPr>
          <c:invertIfNegative val="0"/>
          <c:xVal>
            <c:numRef>
              <c:f>'Prioritization - 10 projects'!$K$9</c:f>
              <c:numCache>
                <c:formatCode>0.0</c:formatCode>
                <c:ptCount val="1"/>
                <c:pt idx="0">
                  <c:v>6.3333333333333321</c:v>
                </c:pt>
              </c:numCache>
            </c:numRef>
          </c:xVal>
          <c:yVal>
            <c:numRef>
              <c:f>'Prioritization - 10 projects'!$K$19</c:f>
              <c:numCache>
                <c:formatCode>0.0</c:formatCode>
                <c:ptCount val="1"/>
                <c:pt idx="0">
                  <c:v>6</c:v>
                </c:pt>
              </c:numCache>
            </c:numRef>
          </c:yVal>
          <c:bubbleSize>
            <c:numRef>
              <c:f>'Prioritization - 10 projects'!$K$21</c:f>
              <c:numCache>
                <c:formatCode>0.0</c:formatCode>
                <c:ptCount val="1"/>
                <c:pt idx="0">
                  <c:v>6.1666666666666661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3-3842-42FD-B6A6-1A8D196C6246}"/>
            </c:ext>
          </c:extLst>
        </c:ser>
        <c:ser>
          <c:idx val="4"/>
          <c:order val="4"/>
          <c:tx>
            <c:strRef>
              <c:f>'Prioritization - 10 projects'!$L$2:$L$3</c:f>
              <c:strCache>
                <c:ptCount val="2"/>
                <c:pt idx="0">
                  <c:v>Project 5</c:v>
                </c:pt>
              </c:strCache>
            </c:strRef>
          </c:tx>
          <c:spPr>
            <a:solidFill>
              <a:srgbClr val="5C6675"/>
            </a:solidFill>
            <a:ln w="25400">
              <a:noFill/>
            </a:ln>
            <a:effectLst/>
          </c:spPr>
          <c:invertIfNegative val="0"/>
          <c:xVal>
            <c:numRef>
              <c:f>'Prioritization - 10 projects'!$L$9</c:f>
              <c:numCache>
                <c:formatCode>0.0</c:formatCode>
                <c:ptCount val="1"/>
                <c:pt idx="0">
                  <c:v>7.3333333333333339</c:v>
                </c:pt>
              </c:numCache>
            </c:numRef>
          </c:xVal>
          <c:yVal>
            <c:numRef>
              <c:f>'Prioritization - 10 projects'!$L$19</c:f>
              <c:numCache>
                <c:formatCode>0.0</c:formatCode>
                <c:ptCount val="1"/>
                <c:pt idx="0">
                  <c:v>7.0000000000000018</c:v>
                </c:pt>
              </c:numCache>
            </c:numRef>
          </c:yVal>
          <c:bubbleSize>
            <c:numRef>
              <c:f>'Prioritization - 10 projects'!$L$21</c:f>
              <c:numCache>
                <c:formatCode>0.0</c:formatCode>
                <c:ptCount val="1"/>
                <c:pt idx="0">
                  <c:v>7.1666666666666679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4-3842-42FD-B6A6-1A8D196C6246}"/>
            </c:ext>
          </c:extLst>
        </c:ser>
        <c:ser>
          <c:idx val="5"/>
          <c:order val="5"/>
          <c:tx>
            <c:strRef>
              <c:f>'Prioritization - 10 projects'!$M$2:$M$3</c:f>
              <c:strCache>
                <c:ptCount val="2"/>
                <c:pt idx="0">
                  <c:v>Project 6</c:v>
                </c:pt>
              </c:strCache>
            </c:strRef>
          </c:tx>
          <c:spPr>
            <a:solidFill>
              <a:srgbClr val="F59C71"/>
            </a:solidFill>
            <a:ln w="25400">
              <a:noFill/>
            </a:ln>
            <a:effectLst/>
          </c:spPr>
          <c:invertIfNegative val="0"/>
          <c:xVal>
            <c:numRef>
              <c:f>'Prioritization - 10 projects'!$M$9</c:f>
              <c:numCache>
                <c:formatCode>0.0</c:formatCode>
                <c:ptCount val="1"/>
                <c:pt idx="0">
                  <c:v>7.0000000000000018</c:v>
                </c:pt>
              </c:numCache>
            </c:numRef>
          </c:xVal>
          <c:yVal>
            <c:numRef>
              <c:f>'Prioritization - 10 projects'!$M$19</c:f>
              <c:numCache>
                <c:formatCode>0.0</c:formatCode>
                <c:ptCount val="1"/>
                <c:pt idx="0">
                  <c:v>7.3333333333333339</c:v>
                </c:pt>
              </c:numCache>
            </c:numRef>
          </c:yVal>
          <c:bubbleSize>
            <c:numRef>
              <c:f>'Prioritization - 10 projects'!$M$21</c:f>
              <c:numCache>
                <c:formatCode>0.0</c:formatCode>
                <c:ptCount val="1"/>
                <c:pt idx="0">
                  <c:v>7.1666666666666679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5-3842-42FD-B6A6-1A8D196C6246}"/>
            </c:ext>
          </c:extLst>
        </c:ser>
        <c:ser>
          <c:idx val="6"/>
          <c:order val="6"/>
          <c:tx>
            <c:strRef>
              <c:f>'Prioritization - 10 projects'!$N$2:$N$3</c:f>
              <c:strCache>
                <c:ptCount val="2"/>
                <c:pt idx="0">
                  <c:v>Project 7</c:v>
                </c:pt>
              </c:strCache>
            </c:strRef>
          </c:tx>
          <c:spPr>
            <a:solidFill>
              <a:srgbClr val="F26322"/>
            </a:solidFill>
            <a:ln w="25400">
              <a:noFill/>
            </a:ln>
            <a:effectLst/>
          </c:spPr>
          <c:invertIfNegative val="0"/>
          <c:xVal>
            <c:numRef>
              <c:f>'Prioritization - 10 projects'!$N$9</c:f>
              <c:numCache>
                <c:formatCode>0.0</c:formatCode>
                <c:ptCount val="1"/>
                <c:pt idx="0">
                  <c:v>4.666666666666667</c:v>
                </c:pt>
              </c:numCache>
            </c:numRef>
          </c:xVal>
          <c:yVal>
            <c:numRef>
              <c:f>'Prioritization - 10 projects'!$N$19</c:f>
              <c:numCache>
                <c:formatCode>0.0</c:formatCode>
                <c:ptCount val="1"/>
                <c:pt idx="0">
                  <c:v>5.6666666666666661</c:v>
                </c:pt>
              </c:numCache>
            </c:numRef>
          </c:yVal>
          <c:bubbleSize>
            <c:numRef>
              <c:f>'Prioritization - 10 projects'!$N$21</c:f>
              <c:numCache>
                <c:formatCode>0.0</c:formatCode>
                <c:ptCount val="1"/>
                <c:pt idx="0">
                  <c:v>5.1666666666666661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6-3842-42FD-B6A6-1A8D196C6246}"/>
            </c:ext>
          </c:extLst>
        </c:ser>
        <c:ser>
          <c:idx val="7"/>
          <c:order val="7"/>
          <c:tx>
            <c:strRef>
              <c:f>'Prioritization - 10 projects'!$O$2:$O$3</c:f>
              <c:strCache>
                <c:ptCount val="2"/>
                <c:pt idx="0">
                  <c:v>Project 8</c:v>
                </c:pt>
              </c:strCache>
            </c:strRef>
          </c:tx>
          <c:spPr>
            <a:solidFill>
              <a:srgbClr val="2F6FA8"/>
            </a:solidFill>
            <a:ln w="25400">
              <a:noFill/>
            </a:ln>
            <a:effectLst/>
          </c:spPr>
          <c:invertIfNegative val="0"/>
          <c:xVal>
            <c:numRef>
              <c:f>'Prioritization - 10 projects'!$O$9</c:f>
              <c:numCache>
                <c:formatCode>0.0</c:formatCode>
                <c:ptCount val="1"/>
                <c:pt idx="0">
                  <c:v>7.666666666666667</c:v>
                </c:pt>
              </c:numCache>
            </c:numRef>
          </c:xVal>
          <c:yVal>
            <c:numRef>
              <c:f>'Prioritization - 10 projects'!$O$19</c:f>
              <c:numCache>
                <c:formatCode>0.0</c:formatCode>
                <c:ptCount val="1"/>
                <c:pt idx="0">
                  <c:v>7.666666666666667</c:v>
                </c:pt>
              </c:numCache>
            </c:numRef>
          </c:yVal>
          <c:bubbleSize>
            <c:numRef>
              <c:f>'Prioritization - 10 projects'!$O$21</c:f>
              <c:numCache>
                <c:formatCode>0.0</c:formatCode>
                <c:ptCount val="1"/>
                <c:pt idx="0">
                  <c:v>7.666666666666667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7-3842-42FD-B6A6-1A8D196C6246}"/>
            </c:ext>
          </c:extLst>
        </c:ser>
        <c:ser>
          <c:idx val="8"/>
          <c:order val="8"/>
          <c:tx>
            <c:strRef>
              <c:f>'Prioritization - 10 projects'!$P$2:$P$3</c:f>
              <c:strCache>
                <c:ptCount val="2"/>
                <c:pt idx="0">
                  <c:v>Project 9</c:v>
                </c:pt>
              </c:strCache>
            </c:strRef>
          </c:tx>
          <c:spPr>
            <a:solidFill>
              <a:srgbClr val="C9470C"/>
            </a:solidFill>
            <a:ln w="25400">
              <a:noFill/>
            </a:ln>
            <a:effectLst/>
          </c:spPr>
          <c:invertIfNegative val="0"/>
          <c:xVal>
            <c:numRef>
              <c:f>'Prioritization - 10 projects'!$P$9</c:f>
              <c:numCache>
                <c:formatCode>0.0</c:formatCode>
                <c:ptCount val="1"/>
                <c:pt idx="0">
                  <c:v>4.3333333333333339</c:v>
                </c:pt>
              </c:numCache>
            </c:numRef>
          </c:xVal>
          <c:yVal>
            <c:numRef>
              <c:f>'Prioritization - 10 projects'!$P$19</c:f>
              <c:numCache>
                <c:formatCode>0.0</c:formatCode>
                <c:ptCount val="1"/>
                <c:pt idx="0">
                  <c:v>4.666666666666667</c:v>
                </c:pt>
              </c:numCache>
            </c:numRef>
          </c:yVal>
          <c:bubbleSize>
            <c:numRef>
              <c:f>'Prioritization - 10 projects'!$P$21</c:f>
              <c:numCache>
                <c:formatCode>0.0</c:formatCode>
                <c:ptCount val="1"/>
                <c:pt idx="0">
                  <c:v>4.5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8-3842-42FD-B6A6-1A8D196C6246}"/>
            </c:ext>
          </c:extLst>
        </c:ser>
        <c:ser>
          <c:idx val="9"/>
          <c:order val="9"/>
          <c:tx>
            <c:strRef>
              <c:f>'Prioritization - 10 projects'!$Q$2:$Q$3</c:f>
              <c:strCache>
                <c:ptCount val="2"/>
                <c:pt idx="0">
                  <c:v>Project 10</c:v>
                </c:pt>
              </c:strCache>
            </c:strRef>
          </c:tx>
          <c:spPr>
            <a:solidFill>
              <a:srgbClr val="214E77"/>
            </a:solidFill>
            <a:ln w="25400">
              <a:noFill/>
            </a:ln>
            <a:effectLst/>
          </c:spPr>
          <c:invertIfNegative val="0"/>
          <c:xVal>
            <c:numRef>
              <c:f>'Prioritization - 10 projects'!$Q$9</c:f>
              <c:numCache>
                <c:formatCode>0.0</c:formatCode>
                <c:ptCount val="1"/>
                <c:pt idx="0">
                  <c:v>9</c:v>
                </c:pt>
              </c:numCache>
            </c:numRef>
          </c:xVal>
          <c:yVal>
            <c:numRef>
              <c:f>'Prioritization - 10 projects'!$Q$19</c:f>
              <c:numCache>
                <c:formatCode>0.0</c:formatCode>
                <c:ptCount val="1"/>
                <c:pt idx="0">
                  <c:v>9</c:v>
                </c:pt>
              </c:numCache>
            </c:numRef>
          </c:yVal>
          <c:bubbleSize>
            <c:numRef>
              <c:f>'Prioritization - 10 projects'!$Q$21</c:f>
              <c:numCache>
                <c:formatCode>0.0</c:formatCode>
                <c:ptCount val="1"/>
                <c:pt idx="0">
                  <c:v>9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9-3842-42FD-B6A6-1A8D196C62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bubbleScale val="100"/>
        <c:showNegBubbles val="0"/>
        <c:axId val="922769920"/>
        <c:axId val="922762704"/>
      </c:bubbleChart>
      <c:valAx>
        <c:axId val="922769920"/>
        <c:scaling>
          <c:orientation val="minMax"/>
          <c:max val="1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22762704"/>
        <c:crosses val="autoZero"/>
        <c:crossBetween val="midCat"/>
      </c:valAx>
      <c:valAx>
        <c:axId val="922762704"/>
        <c:scaling>
          <c:orientation val="minMax"/>
          <c:max val="10"/>
          <c:min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22769920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1"/>
              <a:t>Projects</a:t>
            </a:r>
            <a:r>
              <a:rPr lang="en-US" sz="1800" b="1" baseline="0"/>
              <a:t> Prioritization</a:t>
            </a:r>
            <a:endParaRPr lang="en-US" sz="18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ubbleChart>
        <c:varyColors val="0"/>
        <c:ser>
          <c:idx val="2"/>
          <c:order val="0"/>
          <c:tx>
            <c:strRef>
              <c:f>'Prioritization - 14 projects'!$H$2:$H$3</c:f>
              <c:strCache>
                <c:ptCount val="2"/>
                <c:pt idx="0">
                  <c:v>Project 1</c:v>
                </c:pt>
              </c:strCache>
            </c:strRef>
          </c:tx>
          <c:spPr>
            <a:solidFill>
              <a:srgbClr val="F26322"/>
            </a:solidFill>
            <a:ln w="25400">
              <a:noFill/>
            </a:ln>
            <a:effectLst/>
          </c:spPr>
          <c:invertIfNegative val="0"/>
          <c:xVal>
            <c:numRef>
              <c:f>'Prioritization - 14 projects'!$H$9</c:f>
              <c:numCache>
                <c:formatCode>0.0</c:formatCode>
                <c:ptCount val="1"/>
                <c:pt idx="0">
                  <c:v>10</c:v>
                </c:pt>
              </c:numCache>
            </c:numRef>
          </c:xVal>
          <c:yVal>
            <c:numRef>
              <c:f>'Prioritization - 14 projects'!$H$19</c:f>
              <c:numCache>
                <c:formatCode>0.0</c:formatCode>
                <c:ptCount val="1"/>
                <c:pt idx="0">
                  <c:v>7.0000000000000009</c:v>
                </c:pt>
              </c:numCache>
            </c:numRef>
          </c:yVal>
          <c:bubbleSize>
            <c:numRef>
              <c:f>'Prioritization - 14 projects'!$H$21</c:f>
              <c:numCache>
                <c:formatCode>0.0</c:formatCode>
                <c:ptCount val="1"/>
                <c:pt idx="0">
                  <c:v>8.5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0-E32A-43C0-A1A6-F65F2EEC5121}"/>
            </c:ext>
          </c:extLst>
        </c:ser>
        <c:ser>
          <c:idx val="1"/>
          <c:order val="1"/>
          <c:tx>
            <c:strRef>
              <c:f>'Prioritization - 14 projects'!$I$2:$I$3</c:f>
              <c:strCache>
                <c:ptCount val="2"/>
                <c:pt idx="0">
                  <c:v>Project 2</c:v>
                </c:pt>
              </c:strCache>
            </c:strRef>
          </c:tx>
          <c:spPr>
            <a:solidFill>
              <a:srgbClr val="2F6FA8"/>
            </a:solidFill>
            <a:ln w="25400">
              <a:noFill/>
            </a:ln>
            <a:effectLst/>
          </c:spPr>
          <c:invertIfNegative val="0"/>
          <c:xVal>
            <c:numRef>
              <c:f>'Prioritization - 14 projects'!$I$9</c:f>
              <c:numCache>
                <c:formatCode>0.0</c:formatCode>
                <c:ptCount val="1"/>
                <c:pt idx="0">
                  <c:v>8.3333333333333339</c:v>
                </c:pt>
              </c:numCache>
            </c:numRef>
          </c:xVal>
          <c:yVal>
            <c:numRef>
              <c:f>'Prioritization - 14 projects'!$I$19</c:f>
              <c:numCache>
                <c:formatCode>0.0</c:formatCode>
                <c:ptCount val="1"/>
                <c:pt idx="0">
                  <c:v>6.3333333333333339</c:v>
                </c:pt>
              </c:numCache>
            </c:numRef>
          </c:yVal>
          <c:bubbleSize>
            <c:numRef>
              <c:f>'Prioritization - 14 projects'!$I$21</c:f>
              <c:numCache>
                <c:formatCode>0.0</c:formatCode>
                <c:ptCount val="1"/>
                <c:pt idx="0">
                  <c:v>7.3333333333333339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1-E32A-43C0-A1A6-F65F2EEC5121}"/>
            </c:ext>
          </c:extLst>
        </c:ser>
        <c:ser>
          <c:idx val="0"/>
          <c:order val="2"/>
          <c:tx>
            <c:strRef>
              <c:f>'Prioritization - 14 projects'!$J$2:$J$3</c:f>
              <c:strCache>
                <c:ptCount val="2"/>
                <c:pt idx="0">
                  <c:v>Project 3</c:v>
                </c:pt>
              </c:strCache>
            </c:strRef>
          </c:tx>
          <c:spPr>
            <a:solidFill>
              <a:srgbClr val="C9470C"/>
            </a:solidFill>
            <a:ln w="25400">
              <a:noFill/>
            </a:ln>
            <a:effectLst/>
          </c:spPr>
          <c:invertIfNegative val="0"/>
          <c:xVal>
            <c:numRef>
              <c:f>'Prioritization - 14 projects'!$J$9</c:f>
              <c:numCache>
                <c:formatCode>0.0</c:formatCode>
                <c:ptCount val="1"/>
                <c:pt idx="0">
                  <c:v>6.3333333333333339</c:v>
                </c:pt>
              </c:numCache>
            </c:numRef>
          </c:xVal>
          <c:yVal>
            <c:numRef>
              <c:f>'Prioritization - 14 projects'!$J$19</c:f>
              <c:numCache>
                <c:formatCode>0.0</c:formatCode>
                <c:ptCount val="1"/>
                <c:pt idx="0">
                  <c:v>6.6666666666666661</c:v>
                </c:pt>
              </c:numCache>
            </c:numRef>
          </c:yVal>
          <c:bubbleSize>
            <c:numRef>
              <c:f>'Prioritization - 14 projects'!$J$21</c:f>
              <c:numCache>
                <c:formatCode>0.0</c:formatCode>
                <c:ptCount val="1"/>
                <c:pt idx="0">
                  <c:v>6.5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2-E32A-43C0-A1A6-F65F2EEC5121}"/>
            </c:ext>
          </c:extLst>
        </c:ser>
        <c:ser>
          <c:idx val="3"/>
          <c:order val="3"/>
          <c:tx>
            <c:strRef>
              <c:f>'Prioritization - 14 projects'!$K$2:$K$3</c:f>
              <c:strCache>
                <c:ptCount val="2"/>
                <c:pt idx="0">
                  <c:v>Project 4</c:v>
                </c:pt>
              </c:strCache>
            </c:strRef>
          </c:tx>
          <c:spPr>
            <a:solidFill>
              <a:srgbClr val="214E77"/>
            </a:solidFill>
            <a:ln w="25400">
              <a:noFill/>
            </a:ln>
            <a:effectLst/>
          </c:spPr>
          <c:invertIfNegative val="0"/>
          <c:xVal>
            <c:numRef>
              <c:f>'Prioritization - 14 projects'!$K$9</c:f>
              <c:numCache>
                <c:formatCode>0.0</c:formatCode>
                <c:ptCount val="1"/>
                <c:pt idx="0">
                  <c:v>7.3333333333333339</c:v>
                </c:pt>
              </c:numCache>
            </c:numRef>
          </c:xVal>
          <c:yVal>
            <c:numRef>
              <c:f>'Prioritization - 14 projects'!$K$19</c:f>
              <c:numCache>
                <c:formatCode>0.0</c:formatCode>
                <c:ptCount val="1"/>
                <c:pt idx="0">
                  <c:v>7.6666666666666661</c:v>
                </c:pt>
              </c:numCache>
            </c:numRef>
          </c:yVal>
          <c:bubbleSize>
            <c:numRef>
              <c:f>'Prioritization - 14 projects'!$K$21</c:f>
              <c:numCache>
                <c:formatCode>0.0</c:formatCode>
                <c:ptCount val="1"/>
                <c:pt idx="0">
                  <c:v>7.5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3-E32A-43C0-A1A6-F65F2EEC5121}"/>
            </c:ext>
          </c:extLst>
        </c:ser>
        <c:ser>
          <c:idx val="4"/>
          <c:order val="4"/>
          <c:tx>
            <c:strRef>
              <c:f>'Prioritization - 14 projects'!$L$2:$L$3</c:f>
              <c:strCache>
                <c:ptCount val="2"/>
                <c:pt idx="0">
                  <c:v>Project 5</c:v>
                </c:pt>
              </c:strCache>
            </c:strRef>
          </c:tx>
          <c:spPr>
            <a:solidFill>
              <a:srgbClr val="5C6675"/>
            </a:solidFill>
            <a:ln w="25400">
              <a:noFill/>
            </a:ln>
            <a:effectLst/>
          </c:spPr>
          <c:invertIfNegative val="0"/>
          <c:xVal>
            <c:numRef>
              <c:f>'Prioritization - 14 projects'!$L$9</c:f>
              <c:numCache>
                <c:formatCode>0.0</c:formatCode>
                <c:ptCount val="1"/>
                <c:pt idx="0">
                  <c:v>6.3333333333333339</c:v>
                </c:pt>
              </c:numCache>
            </c:numRef>
          </c:xVal>
          <c:yVal>
            <c:numRef>
              <c:f>'Prioritization - 14 projects'!$L$19</c:f>
              <c:numCache>
                <c:formatCode>0.0</c:formatCode>
                <c:ptCount val="1"/>
                <c:pt idx="0">
                  <c:v>6.3333333333333339</c:v>
                </c:pt>
              </c:numCache>
            </c:numRef>
          </c:yVal>
          <c:bubbleSize>
            <c:numRef>
              <c:f>'Prioritization - 14 projects'!$L$21</c:f>
              <c:numCache>
                <c:formatCode>0.0</c:formatCode>
                <c:ptCount val="1"/>
                <c:pt idx="0">
                  <c:v>6.3333333333333339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4-E32A-43C0-A1A6-F65F2EEC5121}"/>
            </c:ext>
          </c:extLst>
        </c:ser>
        <c:ser>
          <c:idx val="5"/>
          <c:order val="5"/>
          <c:tx>
            <c:strRef>
              <c:f>'Prioritization - 14 projects'!$M$2:$M$3</c:f>
              <c:strCache>
                <c:ptCount val="2"/>
                <c:pt idx="0">
                  <c:v>Project 6</c:v>
                </c:pt>
              </c:strCache>
            </c:strRef>
          </c:tx>
          <c:spPr>
            <a:solidFill>
              <a:srgbClr val="F59C71"/>
            </a:solidFill>
            <a:ln w="25400">
              <a:noFill/>
            </a:ln>
            <a:effectLst/>
          </c:spPr>
          <c:invertIfNegative val="0"/>
          <c:xVal>
            <c:numRef>
              <c:f>'Prioritization - 14 projects'!$M$9</c:f>
              <c:numCache>
                <c:formatCode>0.0</c:formatCode>
                <c:ptCount val="1"/>
                <c:pt idx="0">
                  <c:v>3.333333333333333</c:v>
                </c:pt>
              </c:numCache>
            </c:numRef>
          </c:xVal>
          <c:yVal>
            <c:numRef>
              <c:f>'Prioritization - 14 projects'!$M$19</c:f>
              <c:numCache>
                <c:formatCode>0.0</c:formatCode>
                <c:ptCount val="1"/>
                <c:pt idx="0">
                  <c:v>8.0000000000000018</c:v>
                </c:pt>
              </c:numCache>
            </c:numRef>
          </c:yVal>
          <c:bubbleSize>
            <c:numRef>
              <c:f>'Prioritization - 14 projects'!$M$21</c:f>
              <c:numCache>
                <c:formatCode>0.0</c:formatCode>
                <c:ptCount val="1"/>
                <c:pt idx="0">
                  <c:v>5.6666666666666679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5-E32A-43C0-A1A6-F65F2EEC5121}"/>
            </c:ext>
          </c:extLst>
        </c:ser>
        <c:ser>
          <c:idx val="6"/>
          <c:order val="6"/>
          <c:tx>
            <c:strRef>
              <c:f>'Prioritization - 14 projects'!$N$2:$N$3</c:f>
              <c:strCache>
                <c:ptCount val="2"/>
                <c:pt idx="0">
                  <c:v>Project 7</c:v>
                </c:pt>
              </c:strCache>
            </c:strRef>
          </c:tx>
          <c:spPr>
            <a:solidFill>
              <a:srgbClr val="F26322"/>
            </a:solidFill>
            <a:ln w="25400">
              <a:noFill/>
            </a:ln>
            <a:effectLst/>
          </c:spPr>
          <c:invertIfNegative val="0"/>
          <c:xVal>
            <c:numRef>
              <c:f>'Prioritization - 14 projects'!$N$9</c:f>
              <c:numCache>
                <c:formatCode>0.0</c:formatCode>
                <c:ptCount val="1"/>
                <c:pt idx="0">
                  <c:v>6.9999999999999982</c:v>
                </c:pt>
              </c:numCache>
            </c:numRef>
          </c:xVal>
          <c:yVal>
            <c:numRef>
              <c:f>'Prioritization - 14 projects'!$N$19</c:f>
              <c:numCache>
                <c:formatCode>0.0</c:formatCode>
                <c:ptCount val="1"/>
                <c:pt idx="0">
                  <c:v>8.0000000000000018</c:v>
                </c:pt>
              </c:numCache>
            </c:numRef>
          </c:yVal>
          <c:bubbleSize>
            <c:numRef>
              <c:f>'Prioritization - 14 projects'!$N$21</c:f>
              <c:numCache>
                <c:formatCode>0.0</c:formatCode>
                <c:ptCount val="1"/>
                <c:pt idx="0">
                  <c:v>7.5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6-E32A-43C0-A1A6-F65F2EEC5121}"/>
            </c:ext>
          </c:extLst>
        </c:ser>
        <c:ser>
          <c:idx val="7"/>
          <c:order val="7"/>
          <c:tx>
            <c:strRef>
              <c:f>'Prioritization - 14 projects'!$O$2:$O$3</c:f>
              <c:strCache>
                <c:ptCount val="2"/>
                <c:pt idx="0">
                  <c:v>Project 8</c:v>
                </c:pt>
              </c:strCache>
            </c:strRef>
          </c:tx>
          <c:spPr>
            <a:solidFill>
              <a:srgbClr val="2F6FA8"/>
            </a:solidFill>
            <a:ln w="25400">
              <a:noFill/>
            </a:ln>
            <a:effectLst/>
          </c:spPr>
          <c:invertIfNegative val="0"/>
          <c:xVal>
            <c:numRef>
              <c:f>'Prioritization - 14 projects'!$O$9</c:f>
              <c:numCache>
                <c:formatCode>0.0</c:formatCode>
                <c:ptCount val="1"/>
                <c:pt idx="0">
                  <c:v>9.3333333333333321</c:v>
                </c:pt>
              </c:numCache>
            </c:numRef>
          </c:xVal>
          <c:yVal>
            <c:numRef>
              <c:f>'Prioritization - 14 projects'!$O$19</c:f>
              <c:numCache>
                <c:formatCode>0.0</c:formatCode>
                <c:ptCount val="1"/>
                <c:pt idx="0">
                  <c:v>7.3333333333333339</c:v>
                </c:pt>
              </c:numCache>
            </c:numRef>
          </c:yVal>
          <c:bubbleSize>
            <c:numRef>
              <c:f>'Prioritization - 14 projects'!$O$21</c:f>
              <c:numCache>
                <c:formatCode>0.0</c:formatCode>
                <c:ptCount val="1"/>
                <c:pt idx="0">
                  <c:v>8.3333333333333321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7-E32A-43C0-A1A6-F65F2EEC5121}"/>
            </c:ext>
          </c:extLst>
        </c:ser>
        <c:ser>
          <c:idx val="8"/>
          <c:order val="8"/>
          <c:tx>
            <c:strRef>
              <c:f>'Prioritization - 14 projects'!$P$2:$P$3</c:f>
              <c:strCache>
                <c:ptCount val="2"/>
                <c:pt idx="0">
                  <c:v>Project 9</c:v>
                </c:pt>
              </c:strCache>
            </c:strRef>
          </c:tx>
          <c:spPr>
            <a:solidFill>
              <a:srgbClr val="C9470C"/>
            </a:solidFill>
            <a:ln w="25400">
              <a:noFill/>
            </a:ln>
            <a:effectLst/>
          </c:spPr>
          <c:invertIfNegative val="0"/>
          <c:xVal>
            <c:numRef>
              <c:f>'Prioritization - 14 projects'!$P$9</c:f>
              <c:numCache>
                <c:formatCode>0.0</c:formatCode>
                <c:ptCount val="1"/>
                <c:pt idx="0">
                  <c:v>5.333333333333333</c:v>
                </c:pt>
              </c:numCache>
            </c:numRef>
          </c:xVal>
          <c:yVal>
            <c:numRef>
              <c:f>'Prioritization - 14 projects'!$P$19</c:f>
              <c:numCache>
                <c:formatCode>0.0</c:formatCode>
                <c:ptCount val="1"/>
                <c:pt idx="0">
                  <c:v>6.3333333333333339</c:v>
                </c:pt>
              </c:numCache>
            </c:numRef>
          </c:yVal>
          <c:bubbleSize>
            <c:numRef>
              <c:f>'Prioritization - 14 projects'!$P$21</c:f>
              <c:numCache>
                <c:formatCode>0.0</c:formatCode>
                <c:ptCount val="1"/>
                <c:pt idx="0">
                  <c:v>5.8333333333333339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8-E32A-43C0-A1A6-F65F2EEC5121}"/>
            </c:ext>
          </c:extLst>
        </c:ser>
        <c:ser>
          <c:idx val="10"/>
          <c:order val="9"/>
          <c:tx>
            <c:strRef>
              <c:f>'Prioritization - 14 projects'!$Q$2:$Q$3</c:f>
              <c:strCache>
                <c:ptCount val="2"/>
                <c:pt idx="0">
                  <c:v>Project 10</c:v>
                </c:pt>
              </c:strCache>
            </c:strRef>
          </c:tx>
          <c:spPr>
            <a:solidFill>
              <a:srgbClr val="214E77"/>
            </a:solidFill>
            <a:ln w="25400">
              <a:noFill/>
            </a:ln>
            <a:effectLst/>
          </c:spPr>
          <c:invertIfNegative val="0"/>
          <c:xVal>
            <c:numRef>
              <c:f>'Prioritization - 14 projects'!$Q$9</c:f>
              <c:numCache>
                <c:formatCode>0.0</c:formatCode>
                <c:ptCount val="1"/>
                <c:pt idx="0">
                  <c:v>9.3333333333333321</c:v>
                </c:pt>
              </c:numCache>
            </c:numRef>
          </c:xVal>
          <c:yVal>
            <c:numRef>
              <c:f>'Prioritization - 14 projects'!$Q$20</c:f>
              <c:numCache>
                <c:formatCode>General</c:formatCode>
                <c:ptCount val="1"/>
              </c:numCache>
            </c:numRef>
          </c:yVal>
          <c:bubbleSize>
            <c:numRef>
              <c:f>'Prioritization - 14 projects'!$Q$21</c:f>
              <c:numCache>
                <c:formatCode>0.0</c:formatCode>
                <c:ptCount val="1"/>
                <c:pt idx="0">
                  <c:v>7.833333333333333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0-FA00-4269-8350-E1FFED9DC80C}"/>
            </c:ext>
          </c:extLst>
        </c:ser>
        <c:ser>
          <c:idx val="11"/>
          <c:order val="10"/>
          <c:tx>
            <c:strRef>
              <c:f>'Prioritization - 14 projects'!$R$2:$R$3</c:f>
              <c:strCache>
                <c:ptCount val="2"/>
                <c:pt idx="0">
                  <c:v>Project 11</c:v>
                </c:pt>
              </c:strCache>
            </c:strRef>
          </c:tx>
          <c:spPr>
            <a:solidFill>
              <a:srgbClr val="5C6675"/>
            </a:solidFill>
            <a:ln w="25400">
              <a:noFill/>
            </a:ln>
            <a:effectLst/>
          </c:spPr>
          <c:invertIfNegative val="0"/>
          <c:xVal>
            <c:numRef>
              <c:f>'Prioritization - 14 projects'!$R$9</c:f>
              <c:numCache>
                <c:formatCode>0.0</c:formatCode>
                <c:ptCount val="1"/>
                <c:pt idx="0">
                  <c:v>10</c:v>
                </c:pt>
              </c:numCache>
            </c:numRef>
          </c:xVal>
          <c:yVal>
            <c:numRef>
              <c:f>'Prioritization - 14 projects'!$R$19</c:f>
              <c:numCache>
                <c:formatCode>0.0</c:formatCode>
                <c:ptCount val="1"/>
                <c:pt idx="0">
                  <c:v>8.0000000000000018</c:v>
                </c:pt>
              </c:numCache>
            </c:numRef>
          </c:yVal>
          <c:bubbleSize>
            <c:numRef>
              <c:f>'Prioritization - 14 projects'!$R$21</c:f>
              <c:numCache>
                <c:formatCode>0.0</c:formatCode>
                <c:ptCount val="1"/>
                <c:pt idx="0">
                  <c:v>9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1-FA00-4269-8350-E1FFED9DC80C}"/>
            </c:ext>
          </c:extLst>
        </c:ser>
        <c:ser>
          <c:idx val="12"/>
          <c:order val="11"/>
          <c:tx>
            <c:strRef>
              <c:f>'Prioritization - 14 projects'!$S$2:$S$3</c:f>
              <c:strCache>
                <c:ptCount val="2"/>
                <c:pt idx="0">
                  <c:v>Project 12</c:v>
                </c:pt>
              </c:strCache>
            </c:strRef>
          </c:tx>
          <c:spPr>
            <a:solidFill>
              <a:srgbClr val="F59C71"/>
            </a:solidFill>
            <a:ln w="25400">
              <a:noFill/>
            </a:ln>
            <a:effectLst/>
          </c:spPr>
          <c:invertIfNegative val="0"/>
          <c:xVal>
            <c:numRef>
              <c:f>'Prioritization - 14 projects'!$S$9</c:f>
              <c:numCache>
                <c:formatCode>0.0</c:formatCode>
                <c:ptCount val="1"/>
                <c:pt idx="0">
                  <c:v>9.3333333333333321</c:v>
                </c:pt>
              </c:numCache>
            </c:numRef>
          </c:xVal>
          <c:yVal>
            <c:numRef>
              <c:f>'Prioritization - 14 projects'!$S$19</c:f>
              <c:numCache>
                <c:formatCode>0.0</c:formatCode>
                <c:ptCount val="1"/>
                <c:pt idx="0">
                  <c:v>7.666666666666667</c:v>
                </c:pt>
              </c:numCache>
            </c:numRef>
          </c:yVal>
          <c:bubbleSize>
            <c:numRef>
              <c:f>'Prioritization - 14 projects'!$S$21</c:f>
              <c:numCache>
                <c:formatCode>0.0</c:formatCode>
                <c:ptCount val="1"/>
                <c:pt idx="0">
                  <c:v>8.5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0-EFA4-4AA9-9725-EFAA276BE37E}"/>
            </c:ext>
          </c:extLst>
        </c:ser>
        <c:ser>
          <c:idx val="9"/>
          <c:order val="12"/>
          <c:tx>
            <c:strRef>
              <c:f>'Prioritization - 14 projects'!$U$2:$U$3</c:f>
              <c:strCache>
                <c:ptCount val="2"/>
                <c:pt idx="0">
                  <c:v>Project 14</c:v>
                </c:pt>
              </c:strCache>
            </c:strRef>
          </c:tx>
          <c:spPr>
            <a:solidFill>
              <a:srgbClr val="F26322"/>
            </a:solidFill>
            <a:ln w="25400">
              <a:noFill/>
            </a:ln>
            <a:effectLst/>
          </c:spPr>
          <c:invertIfNegative val="0"/>
          <c:xVal>
            <c:strRef>
              <c:f>'Prioritization - 14 projects'!$U$9</c:f>
              <c:strCache>
                <c:ptCount val="1"/>
                <c:pt idx="0">
                  <c:v>9,3</c:v>
                </c:pt>
              </c:strCache>
            </c:strRef>
          </c:xVal>
          <c:yVal>
            <c:numRef>
              <c:f>'Prioritization - 14 projects'!$U$19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bubbleSize>
            <c:numRef>
              <c:f>'Prioritization - 14 projects'!$U$21</c:f>
              <c:numCache>
                <c:formatCode>General</c:formatCode>
                <c:ptCount val="1"/>
                <c:pt idx="0">
                  <c:v>0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9-E32A-43C0-A1A6-F65F2EEC5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bubbleScale val="100"/>
        <c:showNegBubbles val="0"/>
        <c:axId val="922769920"/>
        <c:axId val="922762704"/>
      </c:bubbleChart>
      <c:valAx>
        <c:axId val="922769920"/>
        <c:scaling>
          <c:orientation val="minMax"/>
          <c:max val="1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22762704"/>
        <c:crosses val="autoZero"/>
        <c:crossBetween val="midCat"/>
      </c:valAx>
      <c:valAx>
        <c:axId val="922762704"/>
        <c:scaling>
          <c:orientation val="minMax"/>
          <c:max val="10"/>
          <c:min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22769920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>
          <a:alpha val="75000"/>
        </a:schemeClr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>
          <a:alpha val="75000"/>
        </a:schemeClr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>
            <a:alpha val="50000"/>
          </a:schemeClr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6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>
          <a:alpha val="75000"/>
        </a:schemeClr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>
          <a:alpha val="75000"/>
        </a:schemeClr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>
            <a:alpha val="50000"/>
          </a:schemeClr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</xdr:colOff>
      <xdr:row>23</xdr:row>
      <xdr:rowOff>0</xdr:rowOff>
    </xdr:from>
    <xdr:to>
      <xdr:col>6</xdr:col>
      <xdr:colOff>1142999</xdr:colOff>
      <xdr:row>50</xdr:row>
      <xdr:rowOff>123265</xdr:rowOff>
    </xdr:to>
    <xdr:grpSp>
      <xdr:nvGrpSpPr>
        <xdr:cNvPr id="65" name="Group 64">
          <a:extLst>
            <a:ext uri="{FF2B5EF4-FFF2-40B4-BE49-F238E27FC236}">
              <a16:creationId xmlns:a16="http://schemas.microsoft.com/office/drawing/2014/main" id="{45CC2EAD-835B-4F2F-8686-F235AB292204}"/>
            </a:ext>
          </a:extLst>
        </xdr:cNvPr>
        <xdr:cNvGrpSpPr/>
      </xdr:nvGrpSpPr>
      <xdr:grpSpPr>
        <a:xfrm>
          <a:off x="211669" y="6067778"/>
          <a:ext cx="8396108" cy="5076265"/>
          <a:chOff x="3111834" y="6068730"/>
          <a:chExt cx="11876427" cy="6380160"/>
        </a:xfrm>
      </xdr:grpSpPr>
      <xdr:sp macro="" textlink="">
        <xdr:nvSpPr>
          <xdr:cNvPr id="66" name="TextBox 65">
            <a:extLst>
              <a:ext uri="{FF2B5EF4-FFF2-40B4-BE49-F238E27FC236}">
                <a16:creationId xmlns:a16="http://schemas.microsoft.com/office/drawing/2014/main" id="{C077CAD3-99F8-2223-C20C-57118C43632B}"/>
              </a:ext>
            </a:extLst>
          </xdr:cNvPr>
          <xdr:cNvSpPr txBox="1"/>
        </xdr:nvSpPr>
        <xdr:spPr>
          <a:xfrm>
            <a:off x="13840975" y="7282319"/>
            <a:ext cx="1147286" cy="44608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US" sz="1100" b="1">
                <a:solidFill>
                  <a:srgbClr val="2F6FA8"/>
                </a:solidFill>
              </a:rPr>
              <a:t>Do First</a:t>
            </a:r>
          </a:p>
        </xdr:txBody>
      </xdr:sp>
      <xdr:sp macro="" textlink="">
        <xdr:nvSpPr>
          <xdr:cNvPr id="67" name="TextBox 66">
            <a:extLst>
              <a:ext uri="{FF2B5EF4-FFF2-40B4-BE49-F238E27FC236}">
                <a16:creationId xmlns:a16="http://schemas.microsoft.com/office/drawing/2014/main" id="{006E2D69-8769-BDB0-0C71-30D5E05D1174}"/>
              </a:ext>
            </a:extLst>
          </xdr:cNvPr>
          <xdr:cNvSpPr txBox="1"/>
        </xdr:nvSpPr>
        <xdr:spPr>
          <a:xfrm>
            <a:off x="13483297" y="11396549"/>
            <a:ext cx="1457332" cy="45243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US" sz="1100" b="1">
                <a:solidFill>
                  <a:srgbClr val="2F6FA8"/>
                </a:solidFill>
              </a:rPr>
              <a:t>Do Second</a:t>
            </a:r>
          </a:p>
        </xdr:txBody>
      </xdr:sp>
      <xdr:sp macro="" textlink="">
        <xdr:nvSpPr>
          <xdr:cNvPr id="68" name="TextBox 67">
            <a:extLst>
              <a:ext uri="{FF2B5EF4-FFF2-40B4-BE49-F238E27FC236}">
                <a16:creationId xmlns:a16="http://schemas.microsoft.com/office/drawing/2014/main" id="{8690C05A-0CAF-42C5-A5EF-388C92D02776}"/>
              </a:ext>
            </a:extLst>
          </xdr:cNvPr>
          <xdr:cNvSpPr txBox="1"/>
        </xdr:nvSpPr>
        <xdr:spPr>
          <a:xfrm>
            <a:off x="3461137" y="11381912"/>
            <a:ext cx="1204912" cy="45262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US" sz="1100" b="1">
                <a:solidFill>
                  <a:srgbClr val="2F6FA8"/>
                </a:solidFill>
              </a:rPr>
              <a:t>Avoid</a:t>
            </a:r>
          </a:p>
        </xdr:txBody>
      </xdr:sp>
      <xdr:sp macro="" textlink="">
        <xdr:nvSpPr>
          <xdr:cNvPr id="69" name="TextBox 68">
            <a:extLst>
              <a:ext uri="{FF2B5EF4-FFF2-40B4-BE49-F238E27FC236}">
                <a16:creationId xmlns:a16="http://schemas.microsoft.com/office/drawing/2014/main" id="{0C4462BC-257B-E1EB-9617-3FE2AFCEBED7}"/>
              </a:ext>
            </a:extLst>
          </xdr:cNvPr>
          <xdr:cNvSpPr txBox="1"/>
        </xdr:nvSpPr>
        <xdr:spPr>
          <a:xfrm>
            <a:off x="3445260" y="7273649"/>
            <a:ext cx="1268694" cy="45263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US" sz="1100" b="1">
                <a:solidFill>
                  <a:srgbClr val="2F6FA8"/>
                </a:solidFill>
              </a:rPr>
              <a:t>Do Last</a:t>
            </a:r>
          </a:p>
        </xdr:txBody>
      </xdr:sp>
      <xdr:sp macro="" textlink="">
        <xdr:nvSpPr>
          <xdr:cNvPr id="70" name="TextBox 69">
            <a:extLst>
              <a:ext uri="{FF2B5EF4-FFF2-40B4-BE49-F238E27FC236}">
                <a16:creationId xmlns:a16="http://schemas.microsoft.com/office/drawing/2014/main" id="{4B160522-7709-88A8-36C8-310F2E57ABD8}"/>
              </a:ext>
            </a:extLst>
          </xdr:cNvPr>
          <xdr:cNvSpPr txBox="1"/>
        </xdr:nvSpPr>
        <xdr:spPr>
          <a:xfrm rot="16200000">
            <a:off x="1559003" y="9463860"/>
            <a:ext cx="3558516" cy="45285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US" sz="1800" b="0">
                <a:solidFill>
                  <a:schemeClr val="tx1"/>
                </a:solidFill>
              </a:rPr>
              <a:t>Attractiveness</a:t>
            </a:r>
          </a:p>
        </xdr:txBody>
      </xdr:sp>
      <xdr:sp macro="" textlink="">
        <xdr:nvSpPr>
          <xdr:cNvPr id="71" name="TextBox 70">
            <a:extLst>
              <a:ext uri="{FF2B5EF4-FFF2-40B4-BE49-F238E27FC236}">
                <a16:creationId xmlns:a16="http://schemas.microsoft.com/office/drawing/2014/main" id="{F92FA5C9-98A9-173F-2EEB-DAF2C1206063}"/>
              </a:ext>
            </a:extLst>
          </xdr:cNvPr>
          <xdr:cNvSpPr txBox="1"/>
        </xdr:nvSpPr>
        <xdr:spPr>
          <a:xfrm>
            <a:off x="7257456" y="12002606"/>
            <a:ext cx="4078963" cy="44628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US" sz="1800" b="0">
                <a:solidFill>
                  <a:schemeClr val="tx1"/>
                </a:solidFill>
              </a:rPr>
              <a:t>Achievability</a:t>
            </a:r>
          </a:p>
        </xdr:txBody>
      </xdr:sp>
      <xdr:graphicFrame macro="">
        <xdr:nvGraphicFramePr>
          <xdr:cNvPr id="72" name="Chart 71">
            <a:extLst>
              <a:ext uri="{FF2B5EF4-FFF2-40B4-BE49-F238E27FC236}">
                <a16:creationId xmlns:a16="http://schemas.microsoft.com/office/drawing/2014/main" id="{332C94C8-5B17-A83D-FFC3-6C80810AECDD}"/>
              </a:ext>
            </a:extLst>
          </xdr:cNvPr>
          <xdr:cNvGraphicFramePr/>
        </xdr:nvGraphicFramePr>
        <xdr:xfrm>
          <a:off x="3491380" y="6068730"/>
          <a:ext cx="11460629" cy="6078598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</xdr:colOff>
      <xdr:row>23</xdr:row>
      <xdr:rowOff>0</xdr:rowOff>
    </xdr:from>
    <xdr:to>
      <xdr:col>6</xdr:col>
      <xdr:colOff>1142999</xdr:colOff>
      <xdr:row>50</xdr:row>
      <xdr:rowOff>123265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E2365940-E644-4A3C-88F1-59C4F5CBB3B3}"/>
            </a:ext>
          </a:extLst>
        </xdr:cNvPr>
        <xdr:cNvGrpSpPr/>
      </xdr:nvGrpSpPr>
      <xdr:grpSpPr>
        <a:xfrm>
          <a:off x="211669" y="6335889"/>
          <a:ext cx="8396108" cy="5076265"/>
          <a:chOff x="3111834" y="6068730"/>
          <a:chExt cx="11876427" cy="6380160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A2306A22-8047-AAEA-F2F5-596C6E79EA66}"/>
              </a:ext>
            </a:extLst>
          </xdr:cNvPr>
          <xdr:cNvSpPr txBox="1"/>
        </xdr:nvSpPr>
        <xdr:spPr>
          <a:xfrm>
            <a:off x="13840975" y="7282319"/>
            <a:ext cx="1147286" cy="44608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US" sz="1100" b="1">
                <a:solidFill>
                  <a:srgbClr val="2F6FA8"/>
                </a:solidFill>
              </a:rPr>
              <a:t>Do First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16F9FEA2-DD86-903B-C75F-987C850A2F4F}"/>
              </a:ext>
            </a:extLst>
          </xdr:cNvPr>
          <xdr:cNvSpPr txBox="1"/>
        </xdr:nvSpPr>
        <xdr:spPr>
          <a:xfrm>
            <a:off x="13483297" y="11396549"/>
            <a:ext cx="1457332" cy="45243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US" sz="1100" b="1">
                <a:solidFill>
                  <a:srgbClr val="2F6FA8"/>
                </a:solidFill>
              </a:rPr>
              <a:t>Do Second</a:t>
            </a:r>
          </a:p>
        </xdr:txBody>
      </xdr:sp>
      <xdr:sp macro="" textlink="">
        <xdr:nvSpPr>
          <xdr:cNvPr id="5" name="TextBox 4">
            <a:extLst>
              <a:ext uri="{FF2B5EF4-FFF2-40B4-BE49-F238E27FC236}">
                <a16:creationId xmlns:a16="http://schemas.microsoft.com/office/drawing/2014/main" id="{1E4F67DA-EBB6-7761-CCE7-68ED41B834F6}"/>
              </a:ext>
            </a:extLst>
          </xdr:cNvPr>
          <xdr:cNvSpPr txBox="1"/>
        </xdr:nvSpPr>
        <xdr:spPr>
          <a:xfrm>
            <a:off x="3461137" y="11381912"/>
            <a:ext cx="1204912" cy="45262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US" sz="1100" b="1">
                <a:solidFill>
                  <a:srgbClr val="2F6FA8"/>
                </a:solidFill>
              </a:rPr>
              <a:t>Avoid</a:t>
            </a:r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F3CBED90-643F-07FF-95B7-0BD5FCD02794}"/>
              </a:ext>
            </a:extLst>
          </xdr:cNvPr>
          <xdr:cNvSpPr txBox="1"/>
        </xdr:nvSpPr>
        <xdr:spPr>
          <a:xfrm>
            <a:off x="3445260" y="7273649"/>
            <a:ext cx="1268694" cy="45263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US" sz="1100" b="1">
                <a:solidFill>
                  <a:srgbClr val="2F6FA8"/>
                </a:solidFill>
              </a:rPr>
              <a:t>Do Last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DEE47CD1-EE08-695F-D7DD-22F26BBC1319}"/>
              </a:ext>
            </a:extLst>
          </xdr:cNvPr>
          <xdr:cNvSpPr txBox="1"/>
        </xdr:nvSpPr>
        <xdr:spPr>
          <a:xfrm rot="16200000">
            <a:off x="1559003" y="9463860"/>
            <a:ext cx="3558516" cy="45285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US" sz="1800" b="0">
                <a:solidFill>
                  <a:schemeClr val="tx1"/>
                </a:solidFill>
              </a:rPr>
              <a:t>Attractiveness</a:t>
            </a:r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9DDE379A-2AF9-0605-C3AD-78A59B0DC619}"/>
              </a:ext>
            </a:extLst>
          </xdr:cNvPr>
          <xdr:cNvSpPr txBox="1"/>
        </xdr:nvSpPr>
        <xdr:spPr>
          <a:xfrm>
            <a:off x="7257456" y="12002606"/>
            <a:ext cx="4078963" cy="44628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US" sz="1800" b="0">
                <a:solidFill>
                  <a:schemeClr val="tx1"/>
                </a:solidFill>
              </a:rPr>
              <a:t>Achievability</a:t>
            </a:r>
          </a:p>
        </xdr:txBody>
      </xdr:sp>
      <xdr:graphicFrame macro="">
        <xdr:nvGraphicFramePr>
          <xdr:cNvPr id="9" name="Chart 8">
            <a:extLst>
              <a:ext uri="{FF2B5EF4-FFF2-40B4-BE49-F238E27FC236}">
                <a16:creationId xmlns:a16="http://schemas.microsoft.com/office/drawing/2014/main" id="{610B29D3-6FBF-EF00-7156-D8DF9E495B17}"/>
              </a:ext>
            </a:extLst>
          </xdr:cNvPr>
          <xdr:cNvGraphicFramePr/>
        </xdr:nvGraphicFramePr>
        <xdr:xfrm>
          <a:off x="3491380" y="6068730"/>
          <a:ext cx="11460629" cy="6078598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F26322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>
    <tabColor rgb="FFF26322"/>
  </sheetPr>
  <dimension ref="A1:V29"/>
  <sheetViews>
    <sheetView showGridLines="0" tabSelected="1" zoomScale="90" zoomScaleNormal="90" zoomScaleSheetLayoutView="40" workbookViewId="0">
      <selection activeCell="P38" sqref="P38"/>
    </sheetView>
  </sheetViews>
  <sheetFormatPr baseColWidth="10" defaultColWidth="10" defaultRowHeight="14"/>
  <cols>
    <col min="1" max="1" width="2.83203125" customWidth="1"/>
    <col min="2" max="2" width="40.33203125" customWidth="1"/>
    <col min="3" max="3" width="9" style="3" bestFit="1" customWidth="1"/>
    <col min="4" max="4" width="14.83203125" bestFit="1" customWidth="1"/>
    <col min="5" max="5" width="13.6640625" bestFit="1" customWidth="1"/>
    <col min="6" max="6" width="17.1640625" bestFit="1" customWidth="1"/>
    <col min="7" max="7" width="15.33203125" bestFit="1" customWidth="1"/>
    <col min="8" max="17" width="17.33203125" customWidth="1"/>
    <col min="18" max="18" width="6.33203125" customWidth="1"/>
    <col min="249" max="249" width="2.83203125" customWidth="1"/>
    <col min="250" max="250" width="35.6640625" customWidth="1"/>
    <col min="251" max="251" width="6.1640625" bestFit="1" customWidth="1"/>
    <col min="252" max="256" width="16.33203125" customWidth="1"/>
    <col min="505" max="505" width="2.83203125" customWidth="1"/>
    <col min="506" max="506" width="35.6640625" customWidth="1"/>
    <col min="507" max="507" width="6.1640625" bestFit="1" customWidth="1"/>
    <col min="508" max="512" width="16.33203125" customWidth="1"/>
    <col min="761" max="761" width="2.83203125" customWidth="1"/>
    <col min="762" max="762" width="35.6640625" customWidth="1"/>
    <col min="763" max="763" width="6.1640625" bestFit="1" customWidth="1"/>
    <col min="764" max="768" width="16.33203125" customWidth="1"/>
    <col min="1017" max="1017" width="2.83203125" customWidth="1"/>
    <col min="1018" max="1018" width="35.6640625" customWidth="1"/>
    <col min="1019" max="1019" width="6.1640625" bestFit="1" customWidth="1"/>
    <col min="1020" max="1024" width="16.33203125" customWidth="1"/>
    <col min="1273" max="1273" width="2.83203125" customWidth="1"/>
    <col min="1274" max="1274" width="35.6640625" customWidth="1"/>
    <col min="1275" max="1275" width="6.1640625" bestFit="1" customWidth="1"/>
    <col min="1276" max="1280" width="16.33203125" customWidth="1"/>
    <col min="1529" max="1529" width="2.83203125" customWidth="1"/>
    <col min="1530" max="1530" width="35.6640625" customWidth="1"/>
    <col min="1531" max="1531" width="6.1640625" bestFit="1" customWidth="1"/>
    <col min="1532" max="1536" width="16.33203125" customWidth="1"/>
    <col min="1785" max="1785" width="2.83203125" customWidth="1"/>
    <col min="1786" max="1786" width="35.6640625" customWidth="1"/>
    <col min="1787" max="1787" width="6.1640625" bestFit="1" customWidth="1"/>
    <col min="1788" max="1792" width="16.33203125" customWidth="1"/>
    <col min="2041" max="2041" width="2.83203125" customWidth="1"/>
    <col min="2042" max="2042" width="35.6640625" customWidth="1"/>
    <col min="2043" max="2043" width="6.1640625" bestFit="1" customWidth="1"/>
    <col min="2044" max="2048" width="16.33203125" customWidth="1"/>
    <col min="2297" max="2297" width="2.83203125" customWidth="1"/>
    <col min="2298" max="2298" width="35.6640625" customWidth="1"/>
    <col min="2299" max="2299" width="6.1640625" bestFit="1" customWidth="1"/>
    <col min="2300" max="2304" width="16.33203125" customWidth="1"/>
    <col min="2553" max="2553" width="2.83203125" customWidth="1"/>
    <col min="2554" max="2554" width="35.6640625" customWidth="1"/>
    <col min="2555" max="2555" width="6.1640625" bestFit="1" customWidth="1"/>
    <col min="2556" max="2560" width="16.33203125" customWidth="1"/>
    <col min="2809" max="2809" width="2.83203125" customWidth="1"/>
    <col min="2810" max="2810" width="35.6640625" customWidth="1"/>
    <col min="2811" max="2811" width="6.1640625" bestFit="1" customWidth="1"/>
    <col min="2812" max="2816" width="16.33203125" customWidth="1"/>
    <col min="3065" max="3065" width="2.83203125" customWidth="1"/>
    <col min="3066" max="3066" width="35.6640625" customWidth="1"/>
    <col min="3067" max="3067" width="6.1640625" bestFit="1" customWidth="1"/>
    <col min="3068" max="3072" width="16.33203125" customWidth="1"/>
    <col min="3321" max="3321" width="2.83203125" customWidth="1"/>
    <col min="3322" max="3322" width="35.6640625" customWidth="1"/>
    <col min="3323" max="3323" width="6.1640625" bestFit="1" customWidth="1"/>
    <col min="3324" max="3328" width="16.33203125" customWidth="1"/>
    <col min="3577" max="3577" width="2.83203125" customWidth="1"/>
    <col min="3578" max="3578" width="35.6640625" customWidth="1"/>
    <col min="3579" max="3579" width="6.1640625" bestFit="1" customWidth="1"/>
    <col min="3580" max="3584" width="16.33203125" customWidth="1"/>
    <col min="3833" max="3833" width="2.83203125" customWidth="1"/>
    <col min="3834" max="3834" width="35.6640625" customWidth="1"/>
    <col min="3835" max="3835" width="6.1640625" bestFit="1" customWidth="1"/>
    <col min="3836" max="3840" width="16.33203125" customWidth="1"/>
    <col min="4089" max="4089" width="2.83203125" customWidth="1"/>
    <col min="4090" max="4090" width="35.6640625" customWidth="1"/>
    <col min="4091" max="4091" width="6.1640625" bestFit="1" customWidth="1"/>
    <col min="4092" max="4096" width="16.33203125" customWidth="1"/>
    <col min="4345" max="4345" width="2.83203125" customWidth="1"/>
    <col min="4346" max="4346" width="35.6640625" customWidth="1"/>
    <col min="4347" max="4347" width="6.1640625" bestFit="1" customWidth="1"/>
    <col min="4348" max="4352" width="16.33203125" customWidth="1"/>
    <col min="4601" max="4601" width="2.83203125" customWidth="1"/>
    <col min="4602" max="4602" width="35.6640625" customWidth="1"/>
    <col min="4603" max="4603" width="6.1640625" bestFit="1" customWidth="1"/>
    <col min="4604" max="4608" width="16.33203125" customWidth="1"/>
    <col min="4857" max="4857" width="2.83203125" customWidth="1"/>
    <col min="4858" max="4858" width="35.6640625" customWidth="1"/>
    <col min="4859" max="4859" width="6.1640625" bestFit="1" customWidth="1"/>
    <col min="4860" max="4864" width="16.33203125" customWidth="1"/>
    <col min="5113" max="5113" width="2.83203125" customWidth="1"/>
    <col min="5114" max="5114" width="35.6640625" customWidth="1"/>
    <col min="5115" max="5115" width="6.1640625" bestFit="1" customWidth="1"/>
    <col min="5116" max="5120" width="16.33203125" customWidth="1"/>
    <col min="5369" max="5369" width="2.83203125" customWidth="1"/>
    <col min="5370" max="5370" width="35.6640625" customWidth="1"/>
    <col min="5371" max="5371" width="6.1640625" bestFit="1" customWidth="1"/>
    <col min="5372" max="5376" width="16.33203125" customWidth="1"/>
    <col min="5625" max="5625" width="2.83203125" customWidth="1"/>
    <col min="5626" max="5626" width="35.6640625" customWidth="1"/>
    <col min="5627" max="5627" width="6.1640625" bestFit="1" customWidth="1"/>
    <col min="5628" max="5632" width="16.33203125" customWidth="1"/>
    <col min="5881" max="5881" width="2.83203125" customWidth="1"/>
    <col min="5882" max="5882" width="35.6640625" customWidth="1"/>
    <col min="5883" max="5883" width="6.1640625" bestFit="1" customWidth="1"/>
    <col min="5884" max="5888" width="16.33203125" customWidth="1"/>
    <col min="6137" max="6137" width="2.83203125" customWidth="1"/>
    <col min="6138" max="6138" width="35.6640625" customWidth="1"/>
    <col min="6139" max="6139" width="6.1640625" bestFit="1" customWidth="1"/>
    <col min="6140" max="6144" width="16.33203125" customWidth="1"/>
    <col min="6393" max="6393" width="2.83203125" customWidth="1"/>
    <col min="6394" max="6394" width="35.6640625" customWidth="1"/>
    <col min="6395" max="6395" width="6.1640625" bestFit="1" customWidth="1"/>
    <col min="6396" max="6400" width="16.33203125" customWidth="1"/>
    <col min="6649" max="6649" width="2.83203125" customWidth="1"/>
    <col min="6650" max="6650" width="35.6640625" customWidth="1"/>
    <col min="6651" max="6651" width="6.1640625" bestFit="1" customWidth="1"/>
    <col min="6652" max="6656" width="16.33203125" customWidth="1"/>
    <col min="6905" max="6905" width="2.83203125" customWidth="1"/>
    <col min="6906" max="6906" width="35.6640625" customWidth="1"/>
    <col min="6907" max="6907" width="6.1640625" bestFit="1" customWidth="1"/>
    <col min="6908" max="6912" width="16.33203125" customWidth="1"/>
    <col min="7161" max="7161" width="2.83203125" customWidth="1"/>
    <col min="7162" max="7162" width="35.6640625" customWidth="1"/>
    <col min="7163" max="7163" width="6.1640625" bestFit="1" customWidth="1"/>
    <col min="7164" max="7168" width="16.33203125" customWidth="1"/>
    <col min="7417" max="7417" width="2.83203125" customWidth="1"/>
    <col min="7418" max="7418" width="35.6640625" customWidth="1"/>
    <col min="7419" max="7419" width="6.1640625" bestFit="1" customWidth="1"/>
    <col min="7420" max="7424" width="16.33203125" customWidth="1"/>
    <col min="7673" max="7673" width="2.83203125" customWidth="1"/>
    <col min="7674" max="7674" width="35.6640625" customWidth="1"/>
    <col min="7675" max="7675" width="6.1640625" bestFit="1" customWidth="1"/>
    <col min="7676" max="7680" width="16.33203125" customWidth="1"/>
    <col min="7929" max="7929" width="2.83203125" customWidth="1"/>
    <col min="7930" max="7930" width="35.6640625" customWidth="1"/>
    <col min="7931" max="7931" width="6.1640625" bestFit="1" customWidth="1"/>
    <col min="7932" max="7936" width="16.33203125" customWidth="1"/>
    <col min="8185" max="8185" width="2.83203125" customWidth="1"/>
    <col min="8186" max="8186" width="35.6640625" customWidth="1"/>
    <col min="8187" max="8187" width="6.1640625" bestFit="1" customWidth="1"/>
    <col min="8188" max="8192" width="16.33203125" customWidth="1"/>
    <col min="8441" max="8441" width="2.83203125" customWidth="1"/>
    <col min="8442" max="8442" width="35.6640625" customWidth="1"/>
    <col min="8443" max="8443" width="6.1640625" bestFit="1" customWidth="1"/>
    <col min="8444" max="8448" width="16.33203125" customWidth="1"/>
    <col min="8697" max="8697" width="2.83203125" customWidth="1"/>
    <col min="8698" max="8698" width="35.6640625" customWidth="1"/>
    <col min="8699" max="8699" width="6.1640625" bestFit="1" customWidth="1"/>
    <col min="8700" max="8704" width="16.33203125" customWidth="1"/>
    <col min="8953" max="8953" width="2.83203125" customWidth="1"/>
    <col min="8954" max="8954" width="35.6640625" customWidth="1"/>
    <col min="8955" max="8955" width="6.1640625" bestFit="1" customWidth="1"/>
    <col min="8956" max="8960" width="16.33203125" customWidth="1"/>
    <col min="9209" max="9209" width="2.83203125" customWidth="1"/>
    <col min="9210" max="9210" width="35.6640625" customWidth="1"/>
    <col min="9211" max="9211" width="6.1640625" bestFit="1" customWidth="1"/>
    <col min="9212" max="9216" width="16.33203125" customWidth="1"/>
    <col min="9465" max="9465" width="2.83203125" customWidth="1"/>
    <col min="9466" max="9466" width="35.6640625" customWidth="1"/>
    <col min="9467" max="9467" width="6.1640625" bestFit="1" customWidth="1"/>
    <col min="9468" max="9472" width="16.33203125" customWidth="1"/>
    <col min="9721" max="9721" width="2.83203125" customWidth="1"/>
    <col min="9722" max="9722" width="35.6640625" customWidth="1"/>
    <col min="9723" max="9723" width="6.1640625" bestFit="1" customWidth="1"/>
    <col min="9724" max="9728" width="16.33203125" customWidth="1"/>
    <col min="9977" max="9977" width="2.83203125" customWidth="1"/>
    <col min="9978" max="9978" width="35.6640625" customWidth="1"/>
    <col min="9979" max="9979" width="6.1640625" bestFit="1" customWidth="1"/>
    <col min="9980" max="9984" width="16.33203125" customWidth="1"/>
    <col min="10233" max="10233" width="2.83203125" customWidth="1"/>
    <col min="10234" max="10234" width="35.6640625" customWidth="1"/>
    <col min="10235" max="10235" width="6.1640625" bestFit="1" customWidth="1"/>
    <col min="10236" max="10240" width="16.33203125" customWidth="1"/>
    <col min="10489" max="10489" width="2.83203125" customWidth="1"/>
    <col min="10490" max="10490" width="35.6640625" customWidth="1"/>
    <col min="10491" max="10491" width="6.1640625" bestFit="1" customWidth="1"/>
    <col min="10492" max="10496" width="16.33203125" customWidth="1"/>
    <col min="10745" max="10745" width="2.83203125" customWidth="1"/>
    <col min="10746" max="10746" width="35.6640625" customWidth="1"/>
    <col min="10747" max="10747" width="6.1640625" bestFit="1" customWidth="1"/>
    <col min="10748" max="10752" width="16.33203125" customWidth="1"/>
    <col min="11001" max="11001" width="2.83203125" customWidth="1"/>
    <col min="11002" max="11002" width="35.6640625" customWidth="1"/>
    <col min="11003" max="11003" width="6.1640625" bestFit="1" customWidth="1"/>
    <col min="11004" max="11008" width="16.33203125" customWidth="1"/>
    <col min="11257" max="11257" width="2.83203125" customWidth="1"/>
    <col min="11258" max="11258" width="35.6640625" customWidth="1"/>
    <col min="11259" max="11259" width="6.1640625" bestFit="1" customWidth="1"/>
    <col min="11260" max="11264" width="16.33203125" customWidth="1"/>
    <col min="11513" max="11513" width="2.83203125" customWidth="1"/>
    <col min="11514" max="11514" width="35.6640625" customWidth="1"/>
    <col min="11515" max="11515" width="6.1640625" bestFit="1" customWidth="1"/>
    <col min="11516" max="11520" width="16.33203125" customWidth="1"/>
    <col min="11769" max="11769" width="2.83203125" customWidth="1"/>
    <col min="11770" max="11770" width="35.6640625" customWidth="1"/>
    <col min="11771" max="11771" width="6.1640625" bestFit="1" customWidth="1"/>
    <col min="11772" max="11776" width="16.33203125" customWidth="1"/>
    <col min="12025" max="12025" width="2.83203125" customWidth="1"/>
    <col min="12026" max="12026" width="35.6640625" customWidth="1"/>
    <col min="12027" max="12027" width="6.1640625" bestFit="1" customWidth="1"/>
    <col min="12028" max="12032" width="16.33203125" customWidth="1"/>
    <col min="12281" max="12281" width="2.83203125" customWidth="1"/>
    <col min="12282" max="12282" width="35.6640625" customWidth="1"/>
    <col min="12283" max="12283" width="6.1640625" bestFit="1" customWidth="1"/>
    <col min="12284" max="12288" width="16.33203125" customWidth="1"/>
    <col min="12537" max="12537" width="2.83203125" customWidth="1"/>
    <col min="12538" max="12538" width="35.6640625" customWidth="1"/>
    <col min="12539" max="12539" width="6.1640625" bestFit="1" customWidth="1"/>
    <col min="12540" max="12544" width="16.33203125" customWidth="1"/>
    <col min="12793" max="12793" width="2.83203125" customWidth="1"/>
    <col min="12794" max="12794" width="35.6640625" customWidth="1"/>
    <col min="12795" max="12795" width="6.1640625" bestFit="1" customWidth="1"/>
    <col min="12796" max="12800" width="16.33203125" customWidth="1"/>
    <col min="13049" max="13049" width="2.83203125" customWidth="1"/>
    <col min="13050" max="13050" width="35.6640625" customWidth="1"/>
    <col min="13051" max="13051" width="6.1640625" bestFit="1" customWidth="1"/>
    <col min="13052" max="13056" width="16.33203125" customWidth="1"/>
    <col min="13305" max="13305" width="2.83203125" customWidth="1"/>
    <col min="13306" max="13306" width="35.6640625" customWidth="1"/>
    <col min="13307" max="13307" width="6.1640625" bestFit="1" customWidth="1"/>
    <col min="13308" max="13312" width="16.33203125" customWidth="1"/>
    <col min="13561" max="13561" width="2.83203125" customWidth="1"/>
    <col min="13562" max="13562" width="35.6640625" customWidth="1"/>
    <col min="13563" max="13563" width="6.1640625" bestFit="1" customWidth="1"/>
    <col min="13564" max="13568" width="16.33203125" customWidth="1"/>
    <col min="13817" max="13817" width="2.83203125" customWidth="1"/>
    <col min="13818" max="13818" width="35.6640625" customWidth="1"/>
    <col min="13819" max="13819" width="6.1640625" bestFit="1" customWidth="1"/>
    <col min="13820" max="13824" width="16.33203125" customWidth="1"/>
    <col min="14073" max="14073" width="2.83203125" customWidth="1"/>
    <col min="14074" max="14074" width="35.6640625" customWidth="1"/>
    <col min="14075" max="14075" width="6.1640625" bestFit="1" customWidth="1"/>
    <col min="14076" max="14080" width="16.33203125" customWidth="1"/>
    <col min="14329" max="14329" width="2.83203125" customWidth="1"/>
    <col min="14330" max="14330" width="35.6640625" customWidth="1"/>
    <col min="14331" max="14331" width="6.1640625" bestFit="1" customWidth="1"/>
    <col min="14332" max="14336" width="16.33203125" customWidth="1"/>
    <col min="14585" max="14585" width="2.83203125" customWidth="1"/>
    <col min="14586" max="14586" width="35.6640625" customWidth="1"/>
    <col min="14587" max="14587" width="6.1640625" bestFit="1" customWidth="1"/>
    <col min="14588" max="14592" width="16.33203125" customWidth="1"/>
    <col min="14841" max="14841" width="2.83203125" customWidth="1"/>
    <col min="14842" max="14842" width="35.6640625" customWidth="1"/>
    <col min="14843" max="14843" width="6.1640625" bestFit="1" customWidth="1"/>
    <col min="14844" max="14848" width="16.33203125" customWidth="1"/>
    <col min="15097" max="15097" width="2.83203125" customWidth="1"/>
    <col min="15098" max="15098" width="35.6640625" customWidth="1"/>
    <col min="15099" max="15099" width="6.1640625" bestFit="1" customWidth="1"/>
    <col min="15100" max="15104" width="16.33203125" customWidth="1"/>
    <col min="15353" max="15353" width="2.83203125" customWidth="1"/>
    <col min="15354" max="15354" width="35.6640625" customWidth="1"/>
    <col min="15355" max="15355" width="6.1640625" bestFit="1" customWidth="1"/>
    <col min="15356" max="15360" width="16.33203125" customWidth="1"/>
    <col min="15609" max="15609" width="2.83203125" customWidth="1"/>
    <col min="15610" max="15610" width="35.6640625" customWidth="1"/>
    <col min="15611" max="15611" width="6.1640625" bestFit="1" customWidth="1"/>
    <col min="15612" max="15616" width="16.33203125" customWidth="1"/>
    <col min="15865" max="15865" width="2.83203125" customWidth="1"/>
    <col min="15866" max="15866" width="35.6640625" customWidth="1"/>
    <col min="15867" max="15867" width="6.1640625" bestFit="1" customWidth="1"/>
    <col min="15868" max="15872" width="16.33203125" customWidth="1"/>
    <col min="16121" max="16121" width="2.83203125" customWidth="1"/>
    <col min="16122" max="16122" width="35.6640625" customWidth="1"/>
    <col min="16123" max="16123" width="6.1640625" bestFit="1" customWidth="1"/>
    <col min="16124" max="16128" width="16.33203125" customWidth="1"/>
  </cols>
  <sheetData>
    <row r="1" spans="1:22" ht="18">
      <c r="A1" s="82" t="s">
        <v>0</v>
      </c>
      <c r="B1" s="82"/>
      <c r="C1" s="82"/>
      <c r="D1" s="82"/>
      <c r="E1" s="82"/>
      <c r="F1" s="82"/>
      <c r="G1" s="82"/>
    </row>
    <row r="2" spans="1:22" ht="19.5" customHeight="1">
      <c r="A2" s="83" t="s">
        <v>1</v>
      </c>
      <c r="B2" s="84"/>
      <c r="C2" s="85" t="s">
        <v>2</v>
      </c>
      <c r="D2" s="86" t="s">
        <v>3</v>
      </c>
      <c r="E2" s="86"/>
      <c r="F2" s="86"/>
      <c r="G2" s="86"/>
      <c r="H2" s="80" t="s">
        <v>4</v>
      </c>
      <c r="I2" s="80" t="s">
        <v>5</v>
      </c>
      <c r="J2" s="80" t="s">
        <v>6</v>
      </c>
      <c r="K2" s="80" t="s">
        <v>7</v>
      </c>
      <c r="L2" s="80" t="s">
        <v>8</v>
      </c>
      <c r="M2" s="80" t="s">
        <v>9</v>
      </c>
      <c r="N2" s="80" t="s">
        <v>10</v>
      </c>
      <c r="O2" s="80" t="s">
        <v>11</v>
      </c>
      <c r="P2" s="80" t="s">
        <v>12</v>
      </c>
      <c r="Q2" s="80" t="s">
        <v>13</v>
      </c>
      <c r="R2" s="67"/>
      <c r="S2" s="68"/>
      <c r="T2" s="68"/>
      <c r="U2" s="4"/>
    </row>
    <row r="3" spans="1:22" s="1" customFormat="1" ht="19.5" customHeight="1">
      <c r="A3" s="73"/>
      <c r="B3" s="74"/>
      <c r="C3" s="76"/>
      <c r="D3" s="5">
        <v>0</v>
      </c>
      <c r="E3" s="6">
        <v>1</v>
      </c>
      <c r="F3" s="6">
        <v>2</v>
      </c>
      <c r="G3" s="7">
        <v>3</v>
      </c>
      <c r="H3" s="81"/>
      <c r="I3" s="81"/>
      <c r="J3" s="81"/>
      <c r="K3" s="81"/>
      <c r="L3" s="81"/>
      <c r="M3" s="81"/>
      <c r="N3" s="81"/>
      <c r="O3" s="81"/>
      <c r="P3" s="81"/>
      <c r="Q3" s="81"/>
      <c r="R3" s="67"/>
      <c r="S3" s="68"/>
      <c r="T3" s="68"/>
      <c r="U3" s="4"/>
    </row>
    <row r="4" spans="1:22" s="2" customFormat="1" ht="24.5" customHeight="1">
      <c r="A4" s="8">
        <v>1</v>
      </c>
      <c r="B4" s="9" t="s">
        <v>14</v>
      </c>
      <c r="C4" s="10">
        <v>0.3</v>
      </c>
      <c r="D4" s="11" t="s">
        <v>15</v>
      </c>
      <c r="E4" s="12" t="s">
        <v>16</v>
      </c>
      <c r="F4" s="12" t="s">
        <v>17</v>
      </c>
      <c r="G4" s="13" t="s">
        <v>18</v>
      </c>
      <c r="H4" s="14">
        <v>3</v>
      </c>
      <c r="I4" s="14">
        <v>0</v>
      </c>
      <c r="J4" s="14">
        <v>1</v>
      </c>
      <c r="K4" s="14">
        <v>3</v>
      </c>
      <c r="L4" s="14">
        <v>3</v>
      </c>
      <c r="M4" s="14">
        <v>2</v>
      </c>
      <c r="N4" s="14">
        <v>0</v>
      </c>
      <c r="O4" s="14">
        <v>2</v>
      </c>
      <c r="P4" s="14">
        <v>0</v>
      </c>
      <c r="Q4" s="14">
        <v>3</v>
      </c>
    </row>
    <row r="5" spans="1:22" s="2" customFormat="1" ht="24.5" customHeight="1">
      <c r="A5" s="15">
        <v>2</v>
      </c>
      <c r="B5" s="16" t="s">
        <v>19</v>
      </c>
      <c r="C5" s="17">
        <v>0.2</v>
      </c>
      <c r="D5" s="18" t="s">
        <v>20</v>
      </c>
      <c r="E5" s="19" t="s">
        <v>21</v>
      </c>
      <c r="F5" s="19" t="s">
        <v>22</v>
      </c>
      <c r="G5" s="20" t="s">
        <v>23</v>
      </c>
      <c r="H5" s="21">
        <v>3</v>
      </c>
      <c r="I5" s="21">
        <v>2</v>
      </c>
      <c r="J5" s="21">
        <v>1</v>
      </c>
      <c r="K5" s="21">
        <v>0</v>
      </c>
      <c r="L5" s="21">
        <v>3</v>
      </c>
      <c r="M5" s="21">
        <v>1</v>
      </c>
      <c r="N5" s="21">
        <v>2</v>
      </c>
      <c r="O5" s="21">
        <v>3</v>
      </c>
      <c r="P5" s="21">
        <v>3</v>
      </c>
      <c r="Q5" s="21">
        <v>3</v>
      </c>
    </row>
    <row r="6" spans="1:22" s="2" customFormat="1" ht="24.5" customHeight="1">
      <c r="A6" s="15">
        <v>3</v>
      </c>
      <c r="B6" s="16" t="s">
        <v>24</v>
      </c>
      <c r="C6" s="17">
        <v>0.2</v>
      </c>
      <c r="D6" s="18" t="s">
        <v>25</v>
      </c>
      <c r="E6" s="22" t="s">
        <v>26</v>
      </c>
      <c r="F6" s="22" t="s">
        <v>27</v>
      </c>
      <c r="G6" s="20" t="s">
        <v>28</v>
      </c>
      <c r="H6" s="21">
        <v>3</v>
      </c>
      <c r="I6" s="21">
        <v>1</v>
      </c>
      <c r="J6" s="21">
        <v>0</v>
      </c>
      <c r="K6" s="21">
        <v>2</v>
      </c>
      <c r="L6" s="21">
        <v>0</v>
      </c>
      <c r="M6" s="21">
        <v>2</v>
      </c>
      <c r="N6" s="21">
        <v>1</v>
      </c>
      <c r="O6" s="21">
        <v>3</v>
      </c>
      <c r="P6" s="21">
        <v>1</v>
      </c>
      <c r="Q6" s="21">
        <v>3</v>
      </c>
    </row>
    <row r="7" spans="1:22" s="2" customFormat="1" ht="24.5" customHeight="1">
      <c r="A7" s="15">
        <v>4</v>
      </c>
      <c r="B7" s="16" t="s">
        <v>29</v>
      </c>
      <c r="C7" s="17">
        <v>0.2</v>
      </c>
      <c r="D7" s="18" t="s">
        <v>30</v>
      </c>
      <c r="E7" s="19" t="s">
        <v>31</v>
      </c>
      <c r="F7" s="19" t="s">
        <v>32</v>
      </c>
      <c r="G7" s="20" t="s">
        <v>28</v>
      </c>
      <c r="H7" s="21">
        <v>3</v>
      </c>
      <c r="I7" s="21">
        <v>0</v>
      </c>
      <c r="J7" s="21">
        <v>0</v>
      </c>
      <c r="K7" s="21">
        <v>2</v>
      </c>
      <c r="L7" s="21">
        <v>2</v>
      </c>
      <c r="M7" s="21">
        <v>3</v>
      </c>
      <c r="N7" s="21">
        <v>3</v>
      </c>
      <c r="O7" s="21">
        <v>2</v>
      </c>
      <c r="P7" s="21">
        <v>1</v>
      </c>
      <c r="Q7" s="21">
        <v>3</v>
      </c>
    </row>
    <row r="8" spans="1:22" s="2" customFormat="1" ht="24.5" customHeight="1">
      <c r="A8" s="23">
        <v>5</v>
      </c>
      <c r="B8" s="24" t="s">
        <v>33</v>
      </c>
      <c r="C8" s="25">
        <v>0.1</v>
      </c>
      <c r="D8" s="26" t="s">
        <v>34</v>
      </c>
      <c r="E8" s="78"/>
      <c r="F8" s="79"/>
      <c r="G8" s="27" t="s">
        <v>35</v>
      </c>
      <c r="H8" s="28">
        <v>3</v>
      </c>
      <c r="I8" s="28">
        <v>0</v>
      </c>
      <c r="J8" s="28">
        <v>1</v>
      </c>
      <c r="K8" s="28">
        <v>2</v>
      </c>
      <c r="L8" s="28">
        <v>3</v>
      </c>
      <c r="M8" s="28">
        <v>3</v>
      </c>
      <c r="N8" s="28">
        <v>2</v>
      </c>
      <c r="O8" s="28">
        <v>1</v>
      </c>
      <c r="P8" s="28">
        <v>3</v>
      </c>
      <c r="Q8" s="28">
        <v>0</v>
      </c>
    </row>
    <row r="9" spans="1:22" s="1" customFormat="1" ht="16">
      <c r="B9" s="29"/>
      <c r="C9" s="30">
        <f>SUM(C4:C8)</f>
        <v>0.99999999999999989</v>
      </c>
      <c r="D9" s="29"/>
      <c r="E9" s="29"/>
      <c r="F9" s="29"/>
      <c r="G9" s="31" t="s">
        <v>36</v>
      </c>
      <c r="H9" s="32">
        <f>($C$4*H4+$C$5*H5+$C$6*H6+$C$7*H7+$C$8*H8)/3*10</f>
        <v>10</v>
      </c>
      <c r="I9" s="32">
        <f t="shared" ref="I9:Q9" si="0">($C$4*I4+$C$5*I5+$C$6*I6+$C$7*I7+$C$8*I8)/3*10</f>
        <v>2.0000000000000004</v>
      </c>
      <c r="J9" s="32">
        <f t="shared" si="0"/>
        <v>1.9999999999999998</v>
      </c>
      <c r="K9" s="32">
        <f t="shared" si="0"/>
        <v>6.3333333333333321</v>
      </c>
      <c r="L9" s="32">
        <f t="shared" si="0"/>
        <v>7.3333333333333339</v>
      </c>
      <c r="M9" s="32">
        <f t="shared" si="0"/>
        <v>7.0000000000000018</v>
      </c>
      <c r="N9" s="32">
        <f t="shared" si="0"/>
        <v>4.666666666666667</v>
      </c>
      <c r="O9" s="32">
        <f t="shared" si="0"/>
        <v>7.666666666666667</v>
      </c>
      <c r="P9" s="32">
        <f t="shared" si="0"/>
        <v>4.3333333333333339</v>
      </c>
      <c r="Q9" s="32">
        <f t="shared" si="0"/>
        <v>9</v>
      </c>
      <c r="R9" s="90" t="s">
        <v>37</v>
      </c>
      <c r="S9" s="91"/>
      <c r="T9" s="91"/>
      <c r="U9" s="91"/>
      <c r="V9" s="91"/>
    </row>
    <row r="10" spans="1:22" s="1" customFormat="1" ht="13">
      <c r="A10" s="33"/>
      <c r="C10" s="34"/>
      <c r="D10" s="35"/>
      <c r="E10" s="35"/>
      <c r="F10" s="35"/>
      <c r="G10" s="35"/>
    </row>
    <row r="11" spans="1:22" ht="18">
      <c r="A11" s="87" t="s">
        <v>38</v>
      </c>
      <c r="B11" s="88"/>
      <c r="C11" s="88"/>
      <c r="D11" s="88"/>
      <c r="E11" s="88"/>
      <c r="F11" s="88"/>
      <c r="G11" s="89"/>
    </row>
    <row r="12" spans="1:22" ht="19.5" customHeight="1">
      <c r="A12" s="71" t="s">
        <v>1</v>
      </c>
      <c r="B12" s="72"/>
      <c r="C12" s="75" t="s">
        <v>2</v>
      </c>
      <c r="D12" s="77" t="s">
        <v>3</v>
      </c>
      <c r="E12" s="77"/>
      <c r="F12" s="77"/>
      <c r="G12" s="77"/>
      <c r="H12" s="80" t="str">
        <f>H2</f>
        <v>Project 1</v>
      </c>
      <c r="I12" s="80" t="str">
        <f t="shared" ref="I12:Q12" si="1">I2</f>
        <v>Project 2</v>
      </c>
      <c r="J12" s="80" t="str">
        <f t="shared" si="1"/>
        <v>Project 3</v>
      </c>
      <c r="K12" s="80" t="str">
        <f t="shared" si="1"/>
        <v>Project 4</v>
      </c>
      <c r="L12" s="80" t="str">
        <f t="shared" si="1"/>
        <v>Project 5</v>
      </c>
      <c r="M12" s="80" t="str">
        <f t="shared" si="1"/>
        <v>Project 6</v>
      </c>
      <c r="N12" s="80" t="str">
        <f t="shared" si="1"/>
        <v>Project 7</v>
      </c>
      <c r="O12" s="80" t="str">
        <f t="shared" si="1"/>
        <v>Project 8</v>
      </c>
      <c r="P12" s="80" t="str">
        <f t="shared" si="1"/>
        <v>Project 9</v>
      </c>
      <c r="Q12" s="80" t="str">
        <f t="shared" si="1"/>
        <v>Project 10</v>
      </c>
      <c r="R12" s="67" t="s">
        <v>67</v>
      </c>
      <c r="S12" s="68"/>
      <c r="T12" s="68"/>
      <c r="U12" s="68"/>
      <c r="V12" s="68"/>
    </row>
    <row r="13" spans="1:22" ht="19.5" customHeight="1">
      <c r="A13" s="73"/>
      <c r="B13" s="74"/>
      <c r="C13" s="76"/>
      <c r="D13" s="5">
        <v>0</v>
      </c>
      <c r="E13" s="6">
        <v>1</v>
      </c>
      <c r="F13" s="6">
        <v>2</v>
      </c>
      <c r="G13" s="7">
        <v>3</v>
      </c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67"/>
      <c r="S13" s="68"/>
      <c r="T13" s="68"/>
      <c r="U13" s="68"/>
      <c r="V13" s="68"/>
    </row>
    <row r="14" spans="1:22" ht="24.5" customHeight="1">
      <c r="A14" s="8">
        <v>1</v>
      </c>
      <c r="B14" s="36" t="s">
        <v>39</v>
      </c>
      <c r="C14" s="10">
        <v>0.2</v>
      </c>
      <c r="D14" s="11" t="s">
        <v>40</v>
      </c>
      <c r="E14" s="12" t="s">
        <v>41</v>
      </c>
      <c r="F14" s="12" t="s">
        <v>42</v>
      </c>
      <c r="G14" s="13" t="s">
        <v>43</v>
      </c>
      <c r="H14" s="14">
        <v>3</v>
      </c>
      <c r="I14" s="14">
        <v>0</v>
      </c>
      <c r="J14" s="14">
        <v>1</v>
      </c>
      <c r="K14" s="14">
        <v>3</v>
      </c>
      <c r="L14" s="14">
        <v>3</v>
      </c>
      <c r="M14" s="14">
        <v>2</v>
      </c>
      <c r="N14" s="14">
        <v>0</v>
      </c>
      <c r="O14" s="14">
        <v>2</v>
      </c>
      <c r="P14" s="14">
        <v>0</v>
      </c>
      <c r="Q14" s="14">
        <v>3</v>
      </c>
    </row>
    <row r="15" spans="1:22" ht="24.5" customHeight="1">
      <c r="A15" s="15">
        <v>2</v>
      </c>
      <c r="B15" s="37" t="s">
        <v>44</v>
      </c>
      <c r="C15" s="17">
        <v>0.2</v>
      </c>
      <c r="D15" s="18" t="s">
        <v>45</v>
      </c>
      <c r="E15" s="12" t="s">
        <v>46</v>
      </c>
      <c r="F15" s="12">
        <v>2</v>
      </c>
      <c r="G15" s="20" t="s">
        <v>47</v>
      </c>
      <c r="H15" s="21">
        <v>3</v>
      </c>
      <c r="I15" s="21">
        <v>2</v>
      </c>
      <c r="J15" s="21">
        <v>1</v>
      </c>
      <c r="K15" s="21">
        <v>0</v>
      </c>
      <c r="L15" s="21">
        <v>3</v>
      </c>
      <c r="M15" s="21">
        <v>1</v>
      </c>
      <c r="N15" s="21">
        <v>2</v>
      </c>
      <c r="O15" s="21">
        <v>3</v>
      </c>
      <c r="P15" s="21">
        <v>3</v>
      </c>
      <c r="Q15" s="21">
        <v>3</v>
      </c>
    </row>
    <row r="16" spans="1:22" ht="24.5" customHeight="1">
      <c r="A16" s="15">
        <v>3</v>
      </c>
      <c r="B16" s="37" t="s">
        <v>48</v>
      </c>
      <c r="C16" s="17">
        <v>0.2</v>
      </c>
      <c r="D16" s="18" t="s">
        <v>35</v>
      </c>
      <c r="E16" s="69"/>
      <c r="F16" s="70"/>
      <c r="G16" s="20" t="s">
        <v>34</v>
      </c>
      <c r="H16" s="21">
        <v>0</v>
      </c>
      <c r="I16" s="21">
        <v>1</v>
      </c>
      <c r="J16" s="21">
        <v>0</v>
      </c>
      <c r="K16" s="21">
        <v>2</v>
      </c>
      <c r="L16" s="21">
        <v>0</v>
      </c>
      <c r="M16" s="21">
        <v>2</v>
      </c>
      <c r="N16" s="21">
        <v>1</v>
      </c>
      <c r="O16" s="21">
        <v>3</v>
      </c>
      <c r="P16" s="21">
        <v>1</v>
      </c>
      <c r="Q16" s="21">
        <v>3</v>
      </c>
    </row>
    <row r="17" spans="1:22" ht="24.5" customHeight="1">
      <c r="A17" s="15">
        <v>4</v>
      </c>
      <c r="B17" s="37" t="s">
        <v>49</v>
      </c>
      <c r="C17" s="17">
        <v>0.3</v>
      </c>
      <c r="D17" s="38" t="s">
        <v>50</v>
      </c>
      <c r="E17" s="22" t="s">
        <v>51</v>
      </c>
      <c r="F17" s="22" t="s">
        <v>52</v>
      </c>
      <c r="G17" s="39" t="s">
        <v>53</v>
      </c>
      <c r="H17" s="21">
        <v>1</v>
      </c>
      <c r="I17" s="21">
        <v>0</v>
      </c>
      <c r="J17" s="21">
        <v>0</v>
      </c>
      <c r="K17" s="21">
        <v>2</v>
      </c>
      <c r="L17" s="21">
        <v>2</v>
      </c>
      <c r="M17" s="21">
        <v>3</v>
      </c>
      <c r="N17" s="21">
        <v>3</v>
      </c>
      <c r="O17" s="21">
        <v>2</v>
      </c>
      <c r="P17" s="21">
        <v>1</v>
      </c>
      <c r="Q17" s="21">
        <v>3</v>
      </c>
    </row>
    <row r="18" spans="1:22" ht="24.5" customHeight="1">
      <c r="A18" s="23">
        <v>5</v>
      </c>
      <c r="B18" s="40" t="s">
        <v>54</v>
      </c>
      <c r="C18" s="25">
        <v>0.1</v>
      </c>
      <c r="D18" s="26" t="s">
        <v>55</v>
      </c>
      <c r="E18" s="41" t="s">
        <v>56</v>
      </c>
      <c r="F18" s="41" t="s">
        <v>57</v>
      </c>
      <c r="G18" s="27" t="s">
        <v>58</v>
      </c>
      <c r="H18" s="28">
        <v>1</v>
      </c>
      <c r="I18" s="28">
        <v>0</v>
      </c>
      <c r="J18" s="28">
        <v>1</v>
      </c>
      <c r="K18" s="28">
        <v>2</v>
      </c>
      <c r="L18" s="28">
        <v>3</v>
      </c>
      <c r="M18" s="28">
        <v>3</v>
      </c>
      <c r="N18" s="28">
        <v>2</v>
      </c>
      <c r="O18" s="28">
        <v>1</v>
      </c>
      <c r="P18" s="28">
        <v>3</v>
      </c>
      <c r="Q18" s="28">
        <v>0</v>
      </c>
    </row>
    <row r="19" spans="1:22" ht="16">
      <c r="A19" s="42"/>
      <c r="B19" s="43"/>
      <c r="C19" s="44">
        <f>SUM(C14:C18)</f>
        <v>1.0000000000000002</v>
      </c>
      <c r="D19" s="43"/>
      <c r="E19" s="43"/>
      <c r="F19" s="43"/>
      <c r="G19" s="45" t="s">
        <v>36</v>
      </c>
      <c r="H19" s="32">
        <f>($C$14*H14+$C$15*H15+$C$16*H16+$C$17*H17+$C$18*H18)/3*10</f>
        <v>5.3333333333333339</v>
      </c>
      <c r="I19" s="32">
        <f t="shared" ref="I19:Q19" si="2">($C$14*I14+$C$15*I15+$C$16*I16+$C$17*I17+$C$18*I18)/3*10</f>
        <v>2.0000000000000004</v>
      </c>
      <c r="J19" s="32">
        <f t="shared" si="2"/>
        <v>1.6666666666666665</v>
      </c>
      <c r="K19" s="32">
        <f t="shared" si="2"/>
        <v>6</v>
      </c>
      <c r="L19" s="32">
        <f t="shared" si="2"/>
        <v>7.0000000000000018</v>
      </c>
      <c r="M19" s="32">
        <f t="shared" si="2"/>
        <v>7.3333333333333339</v>
      </c>
      <c r="N19" s="32">
        <f t="shared" si="2"/>
        <v>5.6666666666666661</v>
      </c>
      <c r="O19" s="32">
        <f t="shared" si="2"/>
        <v>7.666666666666667</v>
      </c>
      <c r="P19" s="32">
        <f t="shared" si="2"/>
        <v>4.666666666666667</v>
      </c>
      <c r="Q19" s="32">
        <f t="shared" si="2"/>
        <v>9</v>
      </c>
      <c r="R19" s="90" t="s">
        <v>37</v>
      </c>
      <c r="S19" s="91"/>
      <c r="T19" s="91"/>
      <c r="U19" s="91"/>
      <c r="V19" s="91"/>
    </row>
    <row r="20" spans="1:22" ht="15" thickBot="1">
      <c r="C20" s="46"/>
    </row>
    <row r="21" spans="1:22" ht="25" customHeight="1">
      <c r="B21" s="47"/>
      <c r="C21" s="46">
        <v>5</v>
      </c>
      <c r="E21" s="65" t="s">
        <v>59</v>
      </c>
      <c r="F21" s="66"/>
      <c r="G21" s="48" t="s">
        <v>60</v>
      </c>
      <c r="H21" s="49">
        <f t="shared" ref="H21:Q21" si="3">(H9+H19)/2</f>
        <v>7.666666666666667</v>
      </c>
      <c r="I21" s="49">
        <f t="shared" si="3"/>
        <v>2.0000000000000004</v>
      </c>
      <c r="J21" s="49">
        <f t="shared" si="3"/>
        <v>1.833333333333333</v>
      </c>
      <c r="K21" s="49">
        <f t="shared" si="3"/>
        <v>6.1666666666666661</v>
      </c>
      <c r="L21" s="49">
        <f t="shared" si="3"/>
        <v>7.1666666666666679</v>
      </c>
      <c r="M21" s="49">
        <f t="shared" si="3"/>
        <v>7.1666666666666679</v>
      </c>
      <c r="N21" s="49">
        <f t="shared" si="3"/>
        <v>5.1666666666666661</v>
      </c>
      <c r="O21" s="49">
        <f t="shared" si="3"/>
        <v>7.666666666666667</v>
      </c>
      <c r="P21" s="49">
        <f t="shared" si="3"/>
        <v>4.5</v>
      </c>
      <c r="Q21" s="50">
        <f t="shared" si="3"/>
        <v>9</v>
      </c>
    </row>
    <row r="22" spans="1:22" ht="22" customHeight="1" thickBot="1">
      <c r="B22" s="47"/>
      <c r="C22" s="46">
        <v>5</v>
      </c>
      <c r="E22" s="65"/>
      <c r="F22" s="66"/>
      <c r="G22" s="51" t="s">
        <v>61</v>
      </c>
      <c r="H22" s="52">
        <f>11-RANK(H21,$H$21:$Q$21,1)</f>
        <v>3</v>
      </c>
      <c r="I22" s="52">
        <f t="shared" ref="I22:Q22" si="4">11-RANK(I21,$H$21:$Q$21,1)</f>
        <v>9</v>
      </c>
      <c r="J22" s="52">
        <f t="shared" si="4"/>
        <v>10</v>
      </c>
      <c r="K22" s="52">
        <f t="shared" si="4"/>
        <v>6</v>
      </c>
      <c r="L22" s="52">
        <f t="shared" si="4"/>
        <v>5</v>
      </c>
      <c r="M22" s="52">
        <f t="shared" si="4"/>
        <v>5</v>
      </c>
      <c r="N22" s="52">
        <f t="shared" si="4"/>
        <v>7</v>
      </c>
      <c r="O22" s="52">
        <f t="shared" si="4"/>
        <v>3</v>
      </c>
      <c r="P22" s="52">
        <f t="shared" si="4"/>
        <v>8</v>
      </c>
      <c r="Q22" s="53">
        <f t="shared" si="4"/>
        <v>1</v>
      </c>
    </row>
    <row r="23" spans="1:22">
      <c r="B23" s="54"/>
    </row>
    <row r="24" spans="1:22">
      <c r="B24" s="54"/>
    </row>
    <row r="25" spans="1:22">
      <c r="B25" s="54"/>
    </row>
    <row r="26" spans="1:22">
      <c r="B26" s="54"/>
    </row>
    <row r="27" spans="1:22">
      <c r="B27" s="54"/>
    </row>
    <row r="28" spans="1:22">
      <c r="B28" s="54"/>
    </row>
    <row r="29" spans="1:22">
      <c r="B29" s="54"/>
    </row>
  </sheetData>
  <sheetProtection formatCells="0" formatColumns="0" formatRows="0" insertRows="0" selectLockedCells="1"/>
  <mergeCells count="35">
    <mergeCell ref="R19:V19"/>
    <mergeCell ref="R9:V9"/>
    <mergeCell ref="M12:M13"/>
    <mergeCell ref="J2:J3"/>
    <mergeCell ref="K2:K3"/>
    <mergeCell ref="L2:L3"/>
    <mergeCell ref="R12:V13"/>
    <mergeCell ref="I2:I3"/>
    <mergeCell ref="I12:I13"/>
    <mergeCell ref="J12:J13"/>
    <mergeCell ref="K12:K13"/>
    <mergeCell ref="L12:L13"/>
    <mergeCell ref="A1:G1"/>
    <mergeCell ref="A2:B3"/>
    <mergeCell ref="C2:C3"/>
    <mergeCell ref="D2:G2"/>
    <mergeCell ref="H12:H13"/>
    <mergeCell ref="H2:H3"/>
    <mergeCell ref="A11:G11"/>
    <mergeCell ref="E21:F22"/>
    <mergeCell ref="R2:T3"/>
    <mergeCell ref="E16:F16"/>
    <mergeCell ref="A12:B13"/>
    <mergeCell ref="C12:C13"/>
    <mergeCell ref="D12:G12"/>
    <mergeCell ref="E8:F8"/>
    <mergeCell ref="M2:M3"/>
    <mergeCell ref="N2:N3"/>
    <mergeCell ref="O2:O3"/>
    <mergeCell ref="P2:P3"/>
    <mergeCell ref="Q2:Q3"/>
    <mergeCell ref="N12:N13"/>
    <mergeCell ref="O12:O13"/>
    <mergeCell ref="P12:P13"/>
    <mergeCell ref="Q12:Q13"/>
  </mergeCells>
  <phoneticPr fontId="2" type="noConversion"/>
  <conditionalFormatting sqref="H21:Q21">
    <cfRule type="colorScale" priority="1">
      <colorScale>
        <cfvo type="min"/>
        <cfvo type="percentile" val="50"/>
        <cfvo type="max"/>
        <color rgb="FFFBFAF8"/>
        <color rgb="FFFCE5D8"/>
        <color rgb="FFF26322"/>
      </colorScale>
    </cfRule>
  </conditionalFormatting>
  <pageMargins left="0.7" right="0.7" top="0.75" bottom="0.75" header="0.3" footer="0.3"/>
  <pageSetup paperSize="9" orientation="portrait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EA5F7-1918-4D95-929B-FEF985D70A15}">
  <sheetPr>
    <tabColor rgb="FF2F6FA8"/>
  </sheetPr>
  <dimension ref="A1:Z29"/>
  <sheetViews>
    <sheetView showGridLines="0" showRowColHeaders="0" showRuler="0" zoomScale="90" zoomScaleNormal="90" zoomScaleSheetLayoutView="40" workbookViewId="0">
      <selection activeCell="V12" sqref="V12:Z13"/>
    </sheetView>
  </sheetViews>
  <sheetFormatPr baseColWidth="10" defaultColWidth="10" defaultRowHeight="14.25" customHeight="1"/>
  <cols>
    <col min="1" max="1" width="2.83203125" customWidth="1"/>
    <col min="2" max="2" width="40.33203125" customWidth="1"/>
    <col min="3" max="3" width="9" style="3" bestFit="1" customWidth="1"/>
    <col min="4" max="4" width="14.83203125" bestFit="1" customWidth="1"/>
    <col min="5" max="5" width="13.6640625" bestFit="1" customWidth="1"/>
    <col min="6" max="6" width="17.1640625" bestFit="1" customWidth="1"/>
    <col min="7" max="7" width="15.33203125" bestFit="1" customWidth="1"/>
    <col min="8" max="21" width="15.6640625" customWidth="1"/>
    <col min="22" max="22" width="6.33203125" customWidth="1"/>
    <col min="253" max="253" width="2.83203125" customWidth="1"/>
    <col min="254" max="254" width="35.6640625" customWidth="1"/>
    <col min="255" max="255" width="6.1640625" bestFit="1" customWidth="1"/>
    <col min="256" max="260" width="16.33203125" customWidth="1"/>
    <col min="509" max="509" width="2.83203125" customWidth="1"/>
    <col min="510" max="510" width="35.6640625" customWidth="1"/>
    <col min="511" max="511" width="6.1640625" bestFit="1" customWidth="1"/>
    <col min="512" max="516" width="16.33203125" customWidth="1"/>
    <col min="765" max="765" width="2.83203125" customWidth="1"/>
    <col min="766" max="766" width="35.6640625" customWidth="1"/>
    <col min="767" max="767" width="6.1640625" bestFit="1" customWidth="1"/>
    <col min="768" max="772" width="16.33203125" customWidth="1"/>
    <col min="1021" max="1021" width="2.83203125" customWidth="1"/>
    <col min="1022" max="1022" width="35.6640625" customWidth="1"/>
    <col min="1023" max="1023" width="6.1640625" bestFit="1" customWidth="1"/>
    <col min="1024" max="1028" width="16.33203125" customWidth="1"/>
    <col min="1277" max="1277" width="2.83203125" customWidth="1"/>
    <col min="1278" max="1278" width="35.6640625" customWidth="1"/>
    <col min="1279" max="1279" width="6.1640625" bestFit="1" customWidth="1"/>
    <col min="1280" max="1284" width="16.33203125" customWidth="1"/>
    <col min="1533" max="1533" width="2.83203125" customWidth="1"/>
    <col min="1534" max="1534" width="35.6640625" customWidth="1"/>
    <col min="1535" max="1535" width="6.1640625" bestFit="1" customWidth="1"/>
    <col min="1536" max="1540" width="16.33203125" customWidth="1"/>
    <col min="1789" max="1789" width="2.83203125" customWidth="1"/>
    <col min="1790" max="1790" width="35.6640625" customWidth="1"/>
    <col min="1791" max="1791" width="6.1640625" bestFit="1" customWidth="1"/>
    <col min="1792" max="1796" width="16.33203125" customWidth="1"/>
    <col min="2045" max="2045" width="2.83203125" customWidth="1"/>
    <col min="2046" max="2046" width="35.6640625" customWidth="1"/>
    <col min="2047" max="2047" width="6.1640625" bestFit="1" customWidth="1"/>
    <col min="2048" max="2052" width="16.33203125" customWidth="1"/>
    <col min="2301" max="2301" width="2.83203125" customWidth="1"/>
    <col min="2302" max="2302" width="35.6640625" customWidth="1"/>
    <col min="2303" max="2303" width="6.1640625" bestFit="1" customWidth="1"/>
    <col min="2304" max="2308" width="16.33203125" customWidth="1"/>
    <col min="2557" max="2557" width="2.83203125" customWidth="1"/>
    <col min="2558" max="2558" width="35.6640625" customWidth="1"/>
    <col min="2559" max="2559" width="6.1640625" bestFit="1" customWidth="1"/>
    <col min="2560" max="2564" width="16.33203125" customWidth="1"/>
    <col min="2813" max="2813" width="2.83203125" customWidth="1"/>
    <col min="2814" max="2814" width="35.6640625" customWidth="1"/>
    <col min="2815" max="2815" width="6.1640625" bestFit="1" customWidth="1"/>
    <col min="2816" max="2820" width="16.33203125" customWidth="1"/>
    <col min="3069" max="3069" width="2.83203125" customWidth="1"/>
    <col min="3070" max="3070" width="35.6640625" customWidth="1"/>
    <col min="3071" max="3071" width="6.1640625" bestFit="1" customWidth="1"/>
    <col min="3072" max="3076" width="16.33203125" customWidth="1"/>
    <col min="3325" max="3325" width="2.83203125" customWidth="1"/>
    <col min="3326" max="3326" width="35.6640625" customWidth="1"/>
    <col min="3327" max="3327" width="6.1640625" bestFit="1" customWidth="1"/>
    <col min="3328" max="3332" width="16.33203125" customWidth="1"/>
    <col min="3581" max="3581" width="2.83203125" customWidth="1"/>
    <col min="3582" max="3582" width="35.6640625" customWidth="1"/>
    <col min="3583" max="3583" width="6.1640625" bestFit="1" customWidth="1"/>
    <col min="3584" max="3588" width="16.33203125" customWidth="1"/>
    <col min="3837" max="3837" width="2.83203125" customWidth="1"/>
    <col min="3838" max="3838" width="35.6640625" customWidth="1"/>
    <col min="3839" max="3839" width="6.1640625" bestFit="1" customWidth="1"/>
    <col min="3840" max="3844" width="16.33203125" customWidth="1"/>
    <col min="4093" max="4093" width="2.83203125" customWidth="1"/>
    <col min="4094" max="4094" width="35.6640625" customWidth="1"/>
    <col min="4095" max="4095" width="6.1640625" bestFit="1" customWidth="1"/>
    <col min="4096" max="4100" width="16.33203125" customWidth="1"/>
    <col min="4349" max="4349" width="2.83203125" customWidth="1"/>
    <col min="4350" max="4350" width="35.6640625" customWidth="1"/>
    <col min="4351" max="4351" width="6.1640625" bestFit="1" customWidth="1"/>
    <col min="4352" max="4356" width="16.33203125" customWidth="1"/>
    <col min="4605" max="4605" width="2.83203125" customWidth="1"/>
    <col min="4606" max="4606" width="35.6640625" customWidth="1"/>
    <col min="4607" max="4607" width="6.1640625" bestFit="1" customWidth="1"/>
    <col min="4608" max="4612" width="16.33203125" customWidth="1"/>
    <col min="4861" max="4861" width="2.83203125" customWidth="1"/>
    <col min="4862" max="4862" width="35.6640625" customWidth="1"/>
    <col min="4863" max="4863" width="6.1640625" bestFit="1" customWidth="1"/>
    <col min="4864" max="4868" width="16.33203125" customWidth="1"/>
    <col min="5117" max="5117" width="2.83203125" customWidth="1"/>
    <col min="5118" max="5118" width="35.6640625" customWidth="1"/>
    <col min="5119" max="5119" width="6.1640625" bestFit="1" customWidth="1"/>
    <col min="5120" max="5124" width="16.33203125" customWidth="1"/>
    <col min="5373" max="5373" width="2.83203125" customWidth="1"/>
    <col min="5374" max="5374" width="35.6640625" customWidth="1"/>
    <col min="5375" max="5375" width="6.1640625" bestFit="1" customWidth="1"/>
    <col min="5376" max="5380" width="16.33203125" customWidth="1"/>
    <col min="5629" max="5629" width="2.83203125" customWidth="1"/>
    <col min="5630" max="5630" width="35.6640625" customWidth="1"/>
    <col min="5631" max="5631" width="6.1640625" bestFit="1" customWidth="1"/>
    <col min="5632" max="5636" width="16.33203125" customWidth="1"/>
    <col min="5885" max="5885" width="2.83203125" customWidth="1"/>
    <col min="5886" max="5886" width="35.6640625" customWidth="1"/>
    <col min="5887" max="5887" width="6.1640625" bestFit="1" customWidth="1"/>
    <col min="5888" max="5892" width="16.33203125" customWidth="1"/>
    <col min="6141" max="6141" width="2.83203125" customWidth="1"/>
    <col min="6142" max="6142" width="35.6640625" customWidth="1"/>
    <col min="6143" max="6143" width="6.1640625" bestFit="1" customWidth="1"/>
    <col min="6144" max="6148" width="16.33203125" customWidth="1"/>
    <col min="6397" max="6397" width="2.83203125" customWidth="1"/>
    <col min="6398" max="6398" width="35.6640625" customWidth="1"/>
    <col min="6399" max="6399" width="6.1640625" bestFit="1" customWidth="1"/>
    <col min="6400" max="6404" width="16.33203125" customWidth="1"/>
    <col min="6653" max="6653" width="2.83203125" customWidth="1"/>
    <col min="6654" max="6654" width="35.6640625" customWidth="1"/>
    <col min="6655" max="6655" width="6.1640625" bestFit="1" customWidth="1"/>
    <col min="6656" max="6660" width="16.33203125" customWidth="1"/>
    <col min="6909" max="6909" width="2.83203125" customWidth="1"/>
    <col min="6910" max="6910" width="35.6640625" customWidth="1"/>
    <col min="6911" max="6911" width="6.1640625" bestFit="1" customWidth="1"/>
    <col min="6912" max="6916" width="16.33203125" customWidth="1"/>
    <col min="7165" max="7165" width="2.83203125" customWidth="1"/>
    <col min="7166" max="7166" width="35.6640625" customWidth="1"/>
    <col min="7167" max="7167" width="6.1640625" bestFit="1" customWidth="1"/>
    <col min="7168" max="7172" width="16.33203125" customWidth="1"/>
    <col min="7421" max="7421" width="2.83203125" customWidth="1"/>
    <col min="7422" max="7422" width="35.6640625" customWidth="1"/>
    <col min="7423" max="7423" width="6.1640625" bestFit="1" customWidth="1"/>
    <col min="7424" max="7428" width="16.33203125" customWidth="1"/>
    <col min="7677" max="7677" width="2.83203125" customWidth="1"/>
    <col min="7678" max="7678" width="35.6640625" customWidth="1"/>
    <col min="7679" max="7679" width="6.1640625" bestFit="1" customWidth="1"/>
    <col min="7680" max="7684" width="16.33203125" customWidth="1"/>
    <col min="7933" max="7933" width="2.83203125" customWidth="1"/>
    <col min="7934" max="7934" width="35.6640625" customWidth="1"/>
    <col min="7935" max="7935" width="6.1640625" bestFit="1" customWidth="1"/>
    <col min="7936" max="7940" width="16.33203125" customWidth="1"/>
    <col min="8189" max="8189" width="2.83203125" customWidth="1"/>
    <col min="8190" max="8190" width="35.6640625" customWidth="1"/>
    <col min="8191" max="8191" width="6.1640625" bestFit="1" customWidth="1"/>
    <col min="8192" max="8196" width="16.33203125" customWidth="1"/>
    <col min="8445" max="8445" width="2.83203125" customWidth="1"/>
    <col min="8446" max="8446" width="35.6640625" customWidth="1"/>
    <col min="8447" max="8447" width="6.1640625" bestFit="1" customWidth="1"/>
    <col min="8448" max="8452" width="16.33203125" customWidth="1"/>
    <col min="8701" max="8701" width="2.83203125" customWidth="1"/>
    <col min="8702" max="8702" width="35.6640625" customWidth="1"/>
    <col min="8703" max="8703" width="6.1640625" bestFit="1" customWidth="1"/>
    <col min="8704" max="8708" width="16.33203125" customWidth="1"/>
    <col min="8957" max="8957" width="2.83203125" customWidth="1"/>
    <col min="8958" max="8958" width="35.6640625" customWidth="1"/>
    <col min="8959" max="8959" width="6.1640625" bestFit="1" customWidth="1"/>
    <col min="8960" max="8964" width="16.33203125" customWidth="1"/>
    <col min="9213" max="9213" width="2.83203125" customWidth="1"/>
    <col min="9214" max="9214" width="35.6640625" customWidth="1"/>
    <col min="9215" max="9215" width="6.1640625" bestFit="1" customWidth="1"/>
    <col min="9216" max="9220" width="16.33203125" customWidth="1"/>
    <col min="9469" max="9469" width="2.83203125" customWidth="1"/>
    <col min="9470" max="9470" width="35.6640625" customWidth="1"/>
    <col min="9471" max="9471" width="6.1640625" bestFit="1" customWidth="1"/>
    <col min="9472" max="9476" width="16.33203125" customWidth="1"/>
    <col min="9725" max="9725" width="2.83203125" customWidth="1"/>
    <col min="9726" max="9726" width="35.6640625" customWidth="1"/>
    <col min="9727" max="9727" width="6.1640625" bestFit="1" customWidth="1"/>
    <col min="9728" max="9732" width="16.33203125" customWidth="1"/>
    <col min="9981" max="9981" width="2.83203125" customWidth="1"/>
    <col min="9982" max="9982" width="35.6640625" customWidth="1"/>
    <col min="9983" max="9983" width="6.1640625" bestFit="1" customWidth="1"/>
    <col min="9984" max="9988" width="16.33203125" customWidth="1"/>
    <col min="10237" max="10237" width="2.83203125" customWidth="1"/>
    <col min="10238" max="10238" width="35.6640625" customWidth="1"/>
    <col min="10239" max="10239" width="6.1640625" bestFit="1" customWidth="1"/>
    <col min="10240" max="10244" width="16.33203125" customWidth="1"/>
    <col min="10493" max="10493" width="2.83203125" customWidth="1"/>
    <col min="10494" max="10494" width="35.6640625" customWidth="1"/>
    <col min="10495" max="10495" width="6.1640625" bestFit="1" customWidth="1"/>
    <col min="10496" max="10500" width="16.33203125" customWidth="1"/>
    <col min="10749" max="10749" width="2.83203125" customWidth="1"/>
    <col min="10750" max="10750" width="35.6640625" customWidth="1"/>
    <col min="10751" max="10751" width="6.1640625" bestFit="1" customWidth="1"/>
    <col min="10752" max="10756" width="16.33203125" customWidth="1"/>
    <col min="11005" max="11005" width="2.83203125" customWidth="1"/>
    <col min="11006" max="11006" width="35.6640625" customWidth="1"/>
    <col min="11007" max="11007" width="6.1640625" bestFit="1" customWidth="1"/>
    <col min="11008" max="11012" width="16.33203125" customWidth="1"/>
    <col min="11261" max="11261" width="2.83203125" customWidth="1"/>
    <col min="11262" max="11262" width="35.6640625" customWidth="1"/>
    <col min="11263" max="11263" width="6.1640625" bestFit="1" customWidth="1"/>
    <col min="11264" max="11268" width="16.33203125" customWidth="1"/>
    <col min="11517" max="11517" width="2.83203125" customWidth="1"/>
    <col min="11518" max="11518" width="35.6640625" customWidth="1"/>
    <col min="11519" max="11519" width="6.1640625" bestFit="1" customWidth="1"/>
    <col min="11520" max="11524" width="16.33203125" customWidth="1"/>
    <col min="11773" max="11773" width="2.83203125" customWidth="1"/>
    <col min="11774" max="11774" width="35.6640625" customWidth="1"/>
    <col min="11775" max="11775" width="6.1640625" bestFit="1" customWidth="1"/>
    <col min="11776" max="11780" width="16.33203125" customWidth="1"/>
    <col min="12029" max="12029" width="2.83203125" customWidth="1"/>
    <col min="12030" max="12030" width="35.6640625" customWidth="1"/>
    <col min="12031" max="12031" width="6.1640625" bestFit="1" customWidth="1"/>
    <col min="12032" max="12036" width="16.33203125" customWidth="1"/>
    <col min="12285" max="12285" width="2.83203125" customWidth="1"/>
    <col min="12286" max="12286" width="35.6640625" customWidth="1"/>
    <col min="12287" max="12287" width="6.1640625" bestFit="1" customWidth="1"/>
    <col min="12288" max="12292" width="16.33203125" customWidth="1"/>
    <col min="12541" max="12541" width="2.83203125" customWidth="1"/>
    <col min="12542" max="12542" width="35.6640625" customWidth="1"/>
    <col min="12543" max="12543" width="6.1640625" bestFit="1" customWidth="1"/>
    <col min="12544" max="12548" width="16.33203125" customWidth="1"/>
    <col min="12797" max="12797" width="2.83203125" customWidth="1"/>
    <col min="12798" max="12798" width="35.6640625" customWidth="1"/>
    <col min="12799" max="12799" width="6.1640625" bestFit="1" customWidth="1"/>
    <col min="12800" max="12804" width="16.33203125" customWidth="1"/>
    <col min="13053" max="13053" width="2.83203125" customWidth="1"/>
    <col min="13054" max="13054" width="35.6640625" customWidth="1"/>
    <col min="13055" max="13055" width="6.1640625" bestFit="1" customWidth="1"/>
    <col min="13056" max="13060" width="16.33203125" customWidth="1"/>
    <col min="13309" max="13309" width="2.83203125" customWidth="1"/>
    <col min="13310" max="13310" width="35.6640625" customWidth="1"/>
    <col min="13311" max="13311" width="6.1640625" bestFit="1" customWidth="1"/>
    <col min="13312" max="13316" width="16.33203125" customWidth="1"/>
    <col min="13565" max="13565" width="2.83203125" customWidth="1"/>
    <col min="13566" max="13566" width="35.6640625" customWidth="1"/>
    <col min="13567" max="13567" width="6.1640625" bestFit="1" customWidth="1"/>
    <col min="13568" max="13572" width="16.33203125" customWidth="1"/>
    <col min="13821" max="13821" width="2.83203125" customWidth="1"/>
    <col min="13822" max="13822" width="35.6640625" customWidth="1"/>
    <col min="13823" max="13823" width="6.1640625" bestFit="1" customWidth="1"/>
    <col min="13824" max="13828" width="16.33203125" customWidth="1"/>
    <col min="14077" max="14077" width="2.83203125" customWidth="1"/>
    <col min="14078" max="14078" width="35.6640625" customWidth="1"/>
    <col min="14079" max="14079" width="6.1640625" bestFit="1" customWidth="1"/>
    <col min="14080" max="14084" width="16.33203125" customWidth="1"/>
    <col min="14333" max="14333" width="2.83203125" customWidth="1"/>
    <col min="14334" max="14334" width="35.6640625" customWidth="1"/>
    <col min="14335" max="14335" width="6.1640625" bestFit="1" customWidth="1"/>
    <col min="14336" max="14340" width="16.33203125" customWidth="1"/>
    <col min="14589" max="14589" width="2.83203125" customWidth="1"/>
    <col min="14590" max="14590" width="35.6640625" customWidth="1"/>
    <col min="14591" max="14591" width="6.1640625" bestFit="1" customWidth="1"/>
    <col min="14592" max="14596" width="16.33203125" customWidth="1"/>
    <col min="14845" max="14845" width="2.83203125" customWidth="1"/>
    <col min="14846" max="14846" width="35.6640625" customWidth="1"/>
    <col min="14847" max="14847" width="6.1640625" bestFit="1" customWidth="1"/>
    <col min="14848" max="14852" width="16.33203125" customWidth="1"/>
    <col min="15101" max="15101" width="2.83203125" customWidth="1"/>
    <col min="15102" max="15102" width="35.6640625" customWidth="1"/>
    <col min="15103" max="15103" width="6.1640625" bestFit="1" customWidth="1"/>
    <col min="15104" max="15108" width="16.33203125" customWidth="1"/>
    <col min="15357" max="15357" width="2.83203125" customWidth="1"/>
    <col min="15358" max="15358" width="35.6640625" customWidth="1"/>
    <col min="15359" max="15359" width="6.1640625" bestFit="1" customWidth="1"/>
    <col min="15360" max="15364" width="16.33203125" customWidth="1"/>
    <col min="15613" max="15613" width="2.83203125" customWidth="1"/>
    <col min="15614" max="15614" width="35.6640625" customWidth="1"/>
    <col min="15615" max="15615" width="6.1640625" bestFit="1" customWidth="1"/>
    <col min="15616" max="15620" width="16.33203125" customWidth="1"/>
    <col min="15869" max="15869" width="2.83203125" customWidth="1"/>
    <col min="15870" max="15870" width="35.6640625" customWidth="1"/>
    <col min="15871" max="15871" width="6.1640625" bestFit="1" customWidth="1"/>
    <col min="15872" max="15876" width="16.33203125" customWidth="1"/>
    <col min="16125" max="16125" width="2.83203125" customWidth="1"/>
    <col min="16126" max="16126" width="35.6640625" customWidth="1"/>
    <col min="16127" max="16127" width="6.1640625" bestFit="1" customWidth="1"/>
    <col min="16128" max="16132" width="16.33203125" customWidth="1"/>
  </cols>
  <sheetData>
    <row r="1" spans="1:26" ht="18">
      <c r="A1" s="82" t="s">
        <v>0</v>
      </c>
      <c r="B1" s="82"/>
      <c r="C1" s="82"/>
      <c r="D1" s="82"/>
      <c r="E1" s="82"/>
      <c r="F1" s="82"/>
      <c r="G1" s="82"/>
    </row>
    <row r="2" spans="1:26" ht="24" customHeight="1">
      <c r="A2" s="83" t="s">
        <v>1</v>
      </c>
      <c r="B2" s="84"/>
      <c r="C2" s="85" t="s">
        <v>2</v>
      </c>
      <c r="D2" s="86" t="s">
        <v>3</v>
      </c>
      <c r="E2" s="86"/>
      <c r="F2" s="86"/>
      <c r="G2" s="86"/>
      <c r="H2" s="80" t="s">
        <v>4</v>
      </c>
      <c r="I2" s="80" t="s">
        <v>5</v>
      </c>
      <c r="J2" s="80" t="s">
        <v>6</v>
      </c>
      <c r="K2" s="80" t="s">
        <v>7</v>
      </c>
      <c r="L2" s="80" t="s">
        <v>8</v>
      </c>
      <c r="M2" s="80" t="s">
        <v>9</v>
      </c>
      <c r="N2" s="80" t="s">
        <v>10</v>
      </c>
      <c r="O2" s="80" t="s">
        <v>11</v>
      </c>
      <c r="P2" s="80" t="s">
        <v>12</v>
      </c>
      <c r="Q2" s="80" t="s">
        <v>13</v>
      </c>
      <c r="R2" s="80" t="s">
        <v>62</v>
      </c>
      <c r="S2" s="80" t="s">
        <v>63</v>
      </c>
      <c r="T2" s="80" t="s">
        <v>64</v>
      </c>
      <c r="U2" s="80" t="s">
        <v>65</v>
      </c>
      <c r="V2" s="67"/>
      <c r="W2" s="68"/>
      <c r="X2" s="68"/>
      <c r="Y2" s="4"/>
    </row>
    <row r="3" spans="1:26" s="1" customFormat="1" ht="24" customHeight="1">
      <c r="A3" s="73"/>
      <c r="B3" s="74"/>
      <c r="C3" s="76"/>
      <c r="D3" s="5">
        <v>0</v>
      </c>
      <c r="E3" s="6">
        <v>1</v>
      </c>
      <c r="F3" s="6">
        <v>2</v>
      </c>
      <c r="G3" s="7">
        <v>3</v>
      </c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67"/>
      <c r="W3" s="68"/>
      <c r="X3" s="68"/>
      <c r="Y3" s="4"/>
    </row>
    <row r="4" spans="1:26" s="2" customFormat="1" ht="24.5" customHeight="1">
      <c r="A4" s="8">
        <v>1</v>
      </c>
      <c r="B4" s="9" t="s">
        <v>14</v>
      </c>
      <c r="C4" s="10">
        <v>0.3</v>
      </c>
      <c r="D4" s="11" t="s">
        <v>15</v>
      </c>
      <c r="E4" s="12" t="s">
        <v>16</v>
      </c>
      <c r="F4" s="12" t="s">
        <v>17</v>
      </c>
      <c r="G4" s="13" t="s">
        <v>18</v>
      </c>
      <c r="H4" s="55">
        <v>3</v>
      </c>
      <c r="I4" s="56">
        <v>3</v>
      </c>
      <c r="J4" s="56">
        <v>2</v>
      </c>
      <c r="K4" s="56">
        <v>3</v>
      </c>
      <c r="L4" s="56">
        <v>2</v>
      </c>
      <c r="M4" s="56">
        <v>1</v>
      </c>
      <c r="N4" s="56">
        <v>3</v>
      </c>
      <c r="O4" s="56">
        <v>3</v>
      </c>
      <c r="P4" s="56">
        <v>1</v>
      </c>
      <c r="Q4" s="56">
        <v>3</v>
      </c>
      <c r="R4" s="56">
        <v>3</v>
      </c>
      <c r="S4" s="56">
        <v>3</v>
      </c>
      <c r="T4" s="56">
        <v>3</v>
      </c>
      <c r="U4" s="55">
        <v>3</v>
      </c>
    </row>
    <row r="5" spans="1:26" s="2" customFormat="1" ht="24.5" customHeight="1">
      <c r="A5" s="15">
        <v>2</v>
      </c>
      <c r="B5" s="16" t="s">
        <v>19</v>
      </c>
      <c r="C5" s="17">
        <v>0.2</v>
      </c>
      <c r="D5" s="18" t="s">
        <v>20</v>
      </c>
      <c r="E5" s="19" t="s">
        <v>21</v>
      </c>
      <c r="F5" s="19" t="s">
        <v>22</v>
      </c>
      <c r="G5" s="20" t="s">
        <v>23</v>
      </c>
      <c r="H5" s="57">
        <v>3</v>
      </c>
      <c r="I5" s="58">
        <v>2</v>
      </c>
      <c r="J5" s="58">
        <v>2</v>
      </c>
      <c r="K5" s="58">
        <v>0</v>
      </c>
      <c r="L5" s="58">
        <v>1</v>
      </c>
      <c r="M5" s="58">
        <v>1</v>
      </c>
      <c r="N5" s="58">
        <v>2</v>
      </c>
      <c r="O5" s="58">
        <v>3</v>
      </c>
      <c r="P5" s="58">
        <v>1</v>
      </c>
      <c r="Q5" s="58">
        <v>3</v>
      </c>
      <c r="R5" s="58">
        <v>3</v>
      </c>
      <c r="S5" s="58">
        <v>2</v>
      </c>
      <c r="T5" s="58">
        <v>3</v>
      </c>
      <c r="U5" s="57">
        <v>2</v>
      </c>
    </row>
    <row r="6" spans="1:26" s="2" customFormat="1" ht="24.5" customHeight="1">
      <c r="A6" s="15">
        <v>3</v>
      </c>
      <c r="B6" s="16" t="s">
        <v>24</v>
      </c>
      <c r="C6" s="17">
        <v>0.2</v>
      </c>
      <c r="D6" s="18" t="s">
        <v>25</v>
      </c>
      <c r="E6" s="22" t="s">
        <v>26</v>
      </c>
      <c r="F6" s="22" t="s">
        <v>27</v>
      </c>
      <c r="G6" s="20" t="s">
        <v>28</v>
      </c>
      <c r="H6" s="57">
        <v>3</v>
      </c>
      <c r="I6" s="58">
        <v>3</v>
      </c>
      <c r="J6" s="58">
        <v>3</v>
      </c>
      <c r="K6" s="58">
        <v>3</v>
      </c>
      <c r="L6" s="58">
        <v>3</v>
      </c>
      <c r="M6" s="58">
        <v>0</v>
      </c>
      <c r="N6" s="58">
        <v>2</v>
      </c>
      <c r="O6" s="58">
        <v>3</v>
      </c>
      <c r="P6" s="58">
        <v>3</v>
      </c>
      <c r="Q6" s="58">
        <v>3</v>
      </c>
      <c r="R6" s="58">
        <v>3</v>
      </c>
      <c r="S6" s="58">
        <v>3</v>
      </c>
      <c r="T6" s="58">
        <v>3</v>
      </c>
      <c r="U6" s="57">
        <v>3</v>
      </c>
    </row>
    <row r="7" spans="1:26" s="2" customFormat="1" ht="24.5" customHeight="1">
      <c r="A7" s="15">
        <v>4</v>
      </c>
      <c r="B7" s="16" t="s">
        <v>29</v>
      </c>
      <c r="C7" s="17">
        <v>0.2</v>
      </c>
      <c r="D7" s="18" t="s">
        <v>30</v>
      </c>
      <c r="E7" s="19" t="s">
        <v>31</v>
      </c>
      <c r="F7" s="19" t="s">
        <v>32</v>
      </c>
      <c r="G7" s="20" t="s">
        <v>28</v>
      </c>
      <c r="H7" s="57">
        <v>3</v>
      </c>
      <c r="I7" s="58">
        <v>3</v>
      </c>
      <c r="J7" s="58">
        <v>0</v>
      </c>
      <c r="K7" s="58">
        <v>2</v>
      </c>
      <c r="L7" s="58">
        <v>1</v>
      </c>
      <c r="M7" s="58">
        <v>1</v>
      </c>
      <c r="N7" s="58">
        <v>2</v>
      </c>
      <c r="O7" s="58">
        <v>2</v>
      </c>
      <c r="P7" s="58">
        <v>1</v>
      </c>
      <c r="Q7" s="58">
        <v>2</v>
      </c>
      <c r="R7" s="58">
        <v>3</v>
      </c>
      <c r="S7" s="58">
        <v>3</v>
      </c>
      <c r="T7" s="58">
        <v>3</v>
      </c>
      <c r="U7" s="57">
        <v>3</v>
      </c>
    </row>
    <row r="8" spans="1:26" s="2" customFormat="1" ht="24.5" customHeight="1">
      <c r="A8" s="23">
        <v>5</v>
      </c>
      <c r="B8" s="24" t="s">
        <v>33</v>
      </c>
      <c r="C8" s="25">
        <v>0.1</v>
      </c>
      <c r="D8" s="26" t="s">
        <v>34</v>
      </c>
      <c r="E8" s="78"/>
      <c r="F8" s="79"/>
      <c r="G8" s="27" t="s">
        <v>35</v>
      </c>
      <c r="H8" s="59">
        <v>3</v>
      </c>
      <c r="I8" s="60">
        <v>0</v>
      </c>
      <c r="J8" s="60">
        <v>3</v>
      </c>
      <c r="K8" s="60">
        <v>3</v>
      </c>
      <c r="L8" s="60">
        <v>3</v>
      </c>
      <c r="M8" s="60">
        <v>3</v>
      </c>
      <c r="N8" s="60">
        <v>0</v>
      </c>
      <c r="O8" s="60">
        <v>3</v>
      </c>
      <c r="P8" s="60">
        <v>3</v>
      </c>
      <c r="Q8" s="60">
        <v>3</v>
      </c>
      <c r="R8" s="60">
        <v>3</v>
      </c>
      <c r="S8" s="60">
        <v>3</v>
      </c>
      <c r="T8" s="60">
        <v>3</v>
      </c>
      <c r="U8" s="59">
        <v>3</v>
      </c>
    </row>
    <row r="9" spans="1:26" s="1" customFormat="1" ht="16">
      <c r="B9" s="29"/>
      <c r="C9" s="30">
        <f>SUM(C4:C8)</f>
        <v>0.99999999999999989</v>
      </c>
      <c r="D9" s="29"/>
      <c r="E9" s="29"/>
      <c r="F9" s="29"/>
      <c r="G9" s="31" t="s">
        <v>36</v>
      </c>
      <c r="H9" s="32">
        <f>($C$4*H4+$C$5*H5+$C$6*H6+$C$7*H7+$C$8*H8)/3*10</f>
        <v>10</v>
      </c>
      <c r="I9" s="32">
        <f t="shared" ref="I9:S9" si="0">($C$4*I4+$C$5*I5+$C$6*I6+$C$7*I7+$C$8*I8)/3*10</f>
        <v>8.3333333333333339</v>
      </c>
      <c r="J9" s="32">
        <f t="shared" si="0"/>
        <v>6.3333333333333339</v>
      </c>
      <c r="K9" s="32">
        <f t="shared" si="0"/>
        <v>7.3333333333333339</v>
      </c>
      <c r="L9" s="32">
        <f t="shared" si="0"/>
        <v>6.3333333333333339</v>
      </c>
      <c r="M9" s="32">
        <f t="shared" si="0"/>
        <v>3.333333333333333</v>
      </c>
      <c r="N9" s="32">
        <f t="shared" si="0"/>
        <v>6.9999999999999982</v>
      </c>
      <c r="O9" s="32">
        <f t="shared" si="0"/>
        <v>9.3333333333333321</v>
      </c>
      <c r="P9" s="32">
        <f t="shared" si="0"/>
        <v>5.333333333333333</v>
      </c>
      <c r="Q9" s="32">
        <f t="shared" si="0"/>
        <v>9.3333333333333321</v>
      </c>
      <c r="R9" s="32">
        <f t="shared" si="0"/>
        <v>10</v>
      </c>
      <c r="S9" s="32">
        <f t="shared" si="0"/>
        <v>9.3333333333333321</v>
      </c>
      <c r="T9" s="32">
        <f t="shared" ref="T9" si="1">($C$4*T4+$C$5*T5+$C$6*T6+$C$7*T7+$C$8*T8)/3*10</f>
        <v>10</v>
      </c>
      <c r="U9" s="61" t="s">
        <v>66</v>
      </c>
      <c r="V9" s="90" t="s">
        <v>37</v>
      </c>
      <c r="W9" s="91"/>
      <c r="X9" s="91"/>
      <c r="Y9" s="91"/>
      <c r="Z9" s="91"/>
    </row>
    <row r="10" spans="1:26" s="1" customFormat="1" ht="13">
      <c r="A10" s="33"/>
      <c r="C10" s="34"/>
      <c r="D10" s="35"/>
      <c r="E10" s="35"/>
      <c r="F10" s="35"/>
      <c r="G10" s="35"/>
    </row>
    <row r="11" spans="1:26" ht="18">
      <c r="A11" s="87" t="s">
        <v>38</v>
      </c>
      <c r="B11" s="88"/>
      <c r="C11" s="88"/>
      <c r="D11" s="88"/>
      <c r="E11" s="88"/>
      <c r="F11" s="88"/>
      <c r="G11" s="89"/>
      <c r="U11" s="47"/>
    </row>
    <row r="12" spans="1:26" ht="24" customHeight="1">
      <c r="A12" s="71" t="s">
        <v>1</v>
      </c>
      <c r="B12" s="72"/>
      <c r="C12" s="75" t="s">
        <v>2</v>
      </c>
      <c r="D12" s="77" t="s">
        <v>3</v>
      </c>
      <c r="E12" s="77"/>
      <c r="F12" s="77"/>
      <c r="G12" s="77"/>
      <c r="H12" s="80" t="str">
        <f>H2</f>
        <v>Project 1</v>
      </c>
      <c r="I12" s="80" t="str">
        <f t="shared" ref="I12:P12" si="2">I2</f>
        <v>Project 2</v>
      </c>
      <c r="J12" s="80" t="str">
        <f t="shared" si="2"/>
        <v>Project 3</v>
      </c>
      <c r="K12" s="80" t="str">
        <f t="shared" si="2"/>
        <v>Project 4</v>
      </c>
      <c r="L12" s="80" t="str">
        <f t="shared" si="2"/>
        <v>Project 5</v>
      </c>
      <c r="M12" s="80" t="str">
        <f t="shared" si="2"/>
        <v>Project 6</v>
      </c>
      <c r="N12" s="80" t="str">
        <f t="shared" si="2"/>
        <v>Project 7</v>
      </c>
      <c r="O12" s="80" t="str">
        <f t="shared" si="2"/>
        <v>Project 8</v>
      </c>
      <c r="P12" s="80" t="str">
        <f t="shared" si="2"/>
        <v>Project 9</v>
      </c>
      <c r="Q12" s="80" t="str">
        <f t="shared" ref="Q12:R12" si="3">Q2</f>
        <v>Project 10</v>
      </c>
      <c r="R12" s="80" t="str">
        <f t="shared" si="3"/>
        <v>Project 11</v>
      </c>
      <c r="S12" s="80" t="str">
        <f t="shared" ref="S12:T12" si="4">S2</f>
        <v>Project 12</v>
      </c>
      <c r="T12" s="80" t="str">
        <f t="shared" si="4"/>
        <v>Project 13</v>
      </c>
      <c r="U12" s="80" t="str">
        <f t="shared" ref="U12" si="5">U2</f>
        <v>Project 14</v>
      </c>
      <c r="V12" s="67" t="s">
        <v>67</v>
      </c>
      <c r="W12" s="68"/>
      <c r="X12" s="68"/>
      <c r="Y12" s="68"/>
      <c r="Z12" s="68"/>
    </row>
    <row r="13" spans="1:26" ht="24" customHeight="1">
      <c r="A13" s="73"/>
      <c r="B13" s="74"/>
      <c r="C13" s="76"/>
      <c r="D13" s="5">
        <v>0</v>
      </c>
      <c r="E13" s="6">
        <v>1</v>
      </c>
      <c r="F13" s="6">
        <v>2</v>
      </c>
      <c r="G13" s="7">
        <v>3</v>
      </c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67"/>
      <c r="W13" s="68"/>
      <c r="X13" s="68"/>
      <c r="Y13" s="68"/>
      <c r="Z13" s="68"/>
    </row>
    <row r="14" spans="1:26" ht="24.5" customHeight="1">
      <c r="A14" s="8">
        <v>1</v>
      </c>
      <c r="B14" s="36" t="s">
        <v>68</v>
      </c>
      <c r="C14" s="10">
        <v>0.2</v>
      </c>
      <c r="D14" s="11" t="s">
        <v>40</v>
      </c>
      <c r="E14" s="12" t="s">
        <v>41</v>
      </c>
      <c r="F14" s="12" t="s">
        <v>42</v>
      </c>
      <c r="G14" s="13" t="s">
        <v>43</v>
      </c>
      <c r="H14" s="55">
        <v>3</v>
      </c>
      <c r="I14" s="56">
        <v>1</v>
      </c>
      <c r="J14" s="56">
        <v>3</v>
      </c>
      <c r="K14" s="56">
        <v>1</v>
      </c>
      <c r="L14" s="56">
        <v>1</v>
      </c>
      <c r="M14" s="56">
        <v>3</v>
      </c>
      <c r="N14" s="56">
        <v>2</v>
      </c>
      <c r="O14" s="56">
        <v>2</v>
      </c>
      <c r="P14" s="56">
        <v>0</v>
      </c>
      <c r="Q14" s="56">
        <v>1</v>
      </c>
      <c r="R14" s="56">
        <v>3</v>
      </c>
      <c r="S14" s="56">
        <v>2</v>
      </c>
      <c r="T14" s="56">
        <v>3</v>
      </c>
      <c r="U14" s="55">
        <v>1</v>
      </c>
    </row>
    <row r="15" spans="1:26" ht="24.5" customHeight="1">
      <c r="A15" s="15">
        <v>2</v>
      </c>
      <c r="B15" s="37" t="s">
        <v>44</v>
      </c>
      <c r="C15" s="17">
        <v>0.2</v>
      </c>
      <c r="D15" s="18" t="s">
        <v>45</v>
      </c>
      <c r="E15" s="12" t="s">
        <v>46</v>
      </c>
      <c r="F15" s="12">
        <v>2</v>
      </c>
      <c r="G15" s="20" t="s">
        <v>47</v>
      </c>
      <c r="H15" s="57">
        <v>3</v>
      </c>
      <c r="I15" s="58">
        <v>2</v>
      </c>
      <c r="J15" s="58">
        <v>1</v>
      </c>
      <c r="K15" s="58">
        <v>3</v>
      </c>
      <c r="L15" s="58">
        <v>2</v>
      </c>
      <c r="M15" s="58">
        <v>3</v>
      </c>
      <c r="N15" s="58">
        <v>3</v>
      </c>
      <c r="O15" s="58">
        <v>3</v>
      </c>
      <c r="P15" s="58">
        <v>3</v>
      </c>
      <c r="Q15" s="58">
        <v>3</v>
      </c>
      <c r="R15" s="58">
        <v>3</v>
      </c>
      <c r="S15" s="58">
        <v>3</v>
      </c>
      <c r="T15" s="58">
        <v>3</v>
      </c>
      <c r="U15" s="57">
        <v>3</v>
      </c>
    </row>
    <row r="16" spans="1:26" ht="24.5" customHeight="1">
      <c r="A16" s="15">
        <v>3</v>
      </c>
      <c r="B16" s="37" t="s">
        <v>48</v>
      </c>
      <c r="C16" s="17">
        <v>0.2</v>
      </c>
      <c r="D16" s="18" t="s">
        <v>35</v>
      </c>
      <c r="E16" s="69"/>
      <c r="F16" s="70"/>
      <c r="G16" s="20" t="s">
        <v>34</v>
      </c>
      <c r="H16" s="57">
        <v>3</v>
      </c>
      <c r="I16" s="58">
        <v>3</v>
      </c>
      <c r="J16" s="58">
        <v>3</v>
      </c>
      <c r="K16" s="58">
        <v>3</v>
      </c>
      <c r="L16" s="58">
        <v>3</v>
      </c>
      <c r="M16" s="58">
        <v>3</v>
      </c>
      <c r="N16" s="58">
        <v>3</v>
      </c>
      <c r="O16" s="58">
        <v>3</v>
      </c>
      <c r="P16" s="58">
        <v>3</v>
      </c>
      <c r="Q16" s="58">
        <v>3</v>
      </c>
      <c r="R16" s="58">
        <v>3</v>
      </c>
      <c r="S16" s="58">
        <v>3</v>
      </c>
      <c r="T16" s="58">
        <v>3</v>
      </c>
      <c r="U16" s="57">
        <v>3</v>
      </c>
    </row>
    <row r="17" spans="1:26" ht="24.5" customHeight="1">
      <c r="A17" s="15">
        <v>4</v>
      </c>
      <c r="B17" s="37" t="s">
        <v>49</v>
      </c>
      <c r="C17" s="17">
        <v>0.3</v>
      </c>
      <c r="D17" s="38" t="s">
        <v>50</v>
      </c>
      <c r="E17" s="22" t="s">
        <v>51</v>
      </c>
      <c r="F17" s="22" t="s">
        <v>52</v>
      </c>
      <c r="G17" s="39" t="s">
        <v>53</v>
      </c>
      <c r="H17" s="57">
        <v>1</v>
      </c>
      <c r="I17" s="58">
        <v>2</v>
      </c>
      <c r="J17" s="58">
        <v>2</v>
      </c>
      <c r="K17" s="58">
        <v>3</v>
      </c>
      <c r="L17" s="58">
        <v>2</v>
      </c>
      <c r="M17" s="58">
        <v>2</v>
      </c>
      <c r="N17" s="58">
        <v>2</v>
      </c>
      <c r="O17" s="58">
        <v>2</v>
      </c>
      <c r="P17" s="58">
        <v>2</v>
      </c>
      <c r="Q17" s="58">
        <v>1</v>
      </c>
      <c r="R17" s="58">
        <v>2</v>
      </c>
      <c r="S17" s="58">
        <v>2</v>
      </c>
      <c r="T17" s="58">
        <v>1</v>
      </c>
      <c r="U17" s="57">
        <v>1</v>
      </c>
    </row>
    <row r="18" spans="1:26" ht="24.5" customHeight="1">
      <c r="A18" s="23">
        <v>5</v>
      </c>
      <c r="B18" s="40" t="s">
        <v>54</v>
      </c>
      <c r="C18" s="25">
        <v>0.1</v>
      </c>
      <c r="D18" s="26" t="s">
        <v>55</v>
      </c>
      <c r="E18" s="41" t="s">
        <v>56</v>
      </c>
      <c r="F18" s="41" t="s">
        <v>57</v>
      </c>
      <c r="G18" s="27" t="s">
        <v>58</v>
      </c>
      <c r="H18" s="59">
        <v>0</v>
      </c>
      <c r="I18" s="60">
        <v>1</v>
      </c>
      <c r="J18" s="60">
        <v>0</v>
      </c>
      <c r="K18" s="60">
        <v>0</v>
      </c>
      <c r="L18" s="60">
        <v>1</v>
      </c>
      <c r="M18" s="60">
        <v>0</v>
      </c>
      <c r="N18" s="60">
        <v>2</v>
      </c>
      <c r="O18" s="60">
        <v>0</v>
      </c>
      <c r="P18" s="60">
        <v>1</v>
      </c>
      <c r="Q18" s="60">
        <v>2</v>
      </c>
      <c r="R18" s="60">
        <v>0</v>
      </c>
      <c r="S18" s="60">
        <v>1</v>
      </c>
      <c r="T18" s="60">
        <v>2</v>
      </c>
      <c r="U18" s="59">
        <v>0</v>
      </c>
    </row>
    <row r="19" spans="1:26" ht="16">
      <c r="A19" s="42"/>
      <c r="B19" s="43"/>
      <c r="C19" s="44">
        <f>SUM(C14:C18)</f>
        <v>1.0000000000000002</v>
      </c>
      <c r="D19" s="43"/>
      <c r="E19" s="43"/>
      <c r="F19" s="43"/>
      <c r="G19" s="45" t="s">
        <v>36</v>
      </c>
      <c r="H19" s="32">
        <f>($C$14*H14+$C$15*H15+$C$16*H16+$C$17*H17+$C$18*H18)/3*10</f>
        <v>7.0000000000000009</v>
      </c>
      <c r="I19" s="32">
        <f t="shared" ref="I19:S19" si="6">($C$14*I14+$C$15*I15+$C$16*I16+$C$17*I17+$C$18*I18)/3*10</f>
        <v>6.3333333333333339</v>
      </c>
      <c r="J19" s="32">
        <f t="shared" si="6"/>
        <v>6.6666666666666661</v>
      </c>
      <c r="K19" s="32">
        <f t="shared" si="6"/>
        <v>7.6666666666666661</v>
      </c>
      <c r="L19" s="32">
        <f t="shared" si="6"/>
        <v>6.3333333333333339</v>
      </c>
      <c r="M19" s="32">
        <f t="shared" si="6"/>
        <v>8.0000000000000018</v>
      </c>
      <c r="N19" s="32">
        <f t="shared" si="6"/>
        <v>8.0000000000000018</v>
      </c>
      <c r="O19" s="32">
        <f t="shared" si="6"/>
        <v>7.3333333333333339</v>
      </c>
      <c r="P19" s="32">
        <f t="shared" si="6"/>
        <v>6.3333333333333339</v>
      </c>
      <c r="Q19" s="32">
        <f t="shared" si="6"/>
        <v>6.3333333333333339</v>
      </c>
      <c r="R19" s="32">
        <f t="shared" si="6"/>
        <v>8.0000000000000018</v>
      </c>
      <c r="S19" s="32">
        <f t="shared" si="6"/>
        <v>7.666666666666667</v>
      </c>
      <c r="T19" s="32">
        <f t="shared" ref="T19" si="7">($C$14*T14+$C$15*T15+$C$16*T16+$C$17*T17+$C$18*T18)/3*10</f>
        <v>7.666666666666667</v>
      </c>
      <c r="U19" s="62" t="s">
        <v>69</v>
      </c>
      <c r="V19" s="90" t="s">
        <v>37</v>
      </c>
      <c r="W19" s="91"/>
      <c r="X19" s="91"/>
      <c r="Y19" s="91"/>
      <c r="Z19" s="91"/>
    </row>
    <row r="20" spans="1:26" ht="14">
      <c r="C20" s="46"/>
      <c r="U20" s="47"/>
    </row>
    <row r="21" spans="1:26" ht="25" customHeight="1">
      <c r="B21" s="47"/>
      <c r="C21" s="46">
        <v>5</v>
      </c>
      <c r="E21" s="65" t="s">
        <v>59</v>
      </c>
      <c r="F21" s="66"/>
      <c r="G21" s="48" t="s">
        <v>60</v>
      </c>
      <c r="H21" s="49">
        <f t="shared" ref="H21:P21" si="8">(H9+H19)/2</f>
        <v>8.5</v>
      </c>
      <c r="I21" s="49">
        <f t="shared" si="8"/>
        <v>7.3333333333333339</v>
      </c>
      <c r="J21" s="49">
        <f t="shared" si="8"/>
        <v>6.5</v>
      </c>
      <c r="K21" s="49">
        <f t="shared" si="8"/>
        <v>7.5</v>
      </c>
      <c r="L21" s="49">
        <f t="shared" si="8"/>
        <v>6.3333333333333339</v>
      </c>
      <c r="M21" s="49">
        <f t="shared" si="8"/>
        <v>5.6666666666666679</v>
      </c>
      <c r="N21" s="49">
        <f t="shared" si="8"/>
        <v>7.5</v>
      </c>
      <c r="O21" s="49">
        <f t="shared" si="8"/>
        <v>8.3333333333333321</v>
      </c>
      <c r="P21" s="49">
        <f t="shared" si="8"/>
        <v>5.8333333333333339</v>
      </c>
      <c r="Q21" s="49">
        <f t="shared" ref="Q21:R21" si="9">(Q9+Q19)/2</f>
        <v>7.833333333333333</v>
      </c>
      <c r="R21" s="49">
        <f t="shared" si="9"/>
        <v>9</v>
      </c>
      <c r="S21" s="49">
        <f t="shared" ref="S21:T21" si="10">(S9+S19)/2</f>
        <v>8.5</v>
      </c>
      <c r="T21" s="50">
        <f t="shared" si="10"/>
        <v>8.8333333333333339</v>
      </c>
      <c r="U21" s="63" t="s">
        <v>70</v>
      </c>
    </row>
    <row r="22" spans="1:26" ht="22" customHeight="1">
      <c r="B22" s="47"/>
      <c r="C22" s="46">
        <v>5</v>
      </c>
      <c r="E22" s="65"/>
      <c r="F22" s="66"/>
      <c r="G22" s="51" t="s">
        <v>61</v>
      </c>
      <c r="H22" s="52">
        <f>14-RANK(H21,$H$21:$U$21,1)</f>
        <v>4</v>
      </c>
      <c r="I22" s="52">
        <f t="shared" ref="I22:S22" si="11">14-RANK(I21,$H$21:$U$21,1)</f>
        <v>9</v>
      </c>
      <c r="J22" s="52">
        <f t="shared" si="11"/>
        <v>10</v>
      </c>
      <c r="K22" s="52">
        <f t="shared" si="11"/>
        <v>8</v>
      </c>
      <c r="L22" s="52">
        <f t="shared" si="11"/>
        <v>11</v>
      </c>
      <c r="M22" s="52">
        <f t="shared" si="11"/>
        <v>13</v>
      </c>
      <c r="N22" s="52">
        <f t="shared" si="11"/>
        <v>8</v>
      </c>
      <c r="O22" s="52">
        <f t="shared" si="11"/>
        <v>5</v>
      </c>
      <c r="P22" s="52">
        <f t="shared" si="11"/>
        <v>12</v>
      </c>
      <c r="Q22" s="52">
        <f t="shared" si="11"/>
        <v>6</v>
      </c>
      <c r="R22" s="52">
        <f t="shared" si="11"/>
        <v>1</v>
      </c>
      <c r="S22" s="52">
        <f t="shared" si="11"/>
        <v>4</v>
      </c>
      <c r="T22" s="53">
        <f>14-RANK(T21,$H$21:$U$21,1)</f>
        <v>2</v>
      </c>
      <c r="U22" s="64">
        <v>8</v>
      </c>
    </row>
    <row r="23" spans="1:26" ht="14">
      <c r="B23" s="54"/>
    </row>
    <row r="24" spans="1:26" ht="14">
      <c r="B24" s="54"/>
    </row>
    <row r="25" spans="1:26" ht="14">
      <c r="B25" s="54"/>
    </row>
    <row r="26" spans="1:26" ht="14">
      <c r="B26" s="54"/>
    </row>
    <row r="27" spans="1:26" ht="14">
      <c r="B27" s="54"/>
    </row>
    <row r="28" spans="1:26" ht="14">
      <c r="B28" s="54"/>
    </row>
    <row r="29" spans="1:26" ht="14">
      <c r="B29" s="54"/>
    </row>
  </sheetData>
  <sheetProtection formatCells="0" formatColumns="0" formatRows="0" insertRows="0" selectLockedCells="1"/>
  <mergeCells count="43">
    <mergeCell ref="V12:Z13"/>
    <mergeCell ref="V9:Z9"/>
    <mergeCell ref="V19:Z19"/>
    <mergeCell ref="U12:U13"/>
    <mergeCell ref="E16:F16"/>
    <mergeCell ref="O12:O13"/>
    <mergeCell ref="P12:P13"/>
    <mergeCell ref="Q12:Q13"/>
    <mergeCell ref="R12:R13"/>
    <mergeCell ref="S12:S13"/>
    <mergeCell ref="T12:T13"/>
    <mergeCell ref="A11:G11"/>
    <mergeCell ref="E21:F22"/>
    <mergeCell ref="K12:K13"/>
    <mergeCell ref="L12:L13"/>
    <mergeCell ref="M12:M13"/>
    <mergeCell ref="N12:N13"/>
    <mergeCell ref="J12:J13"/>
    <mergeCell ref="A12:B13"/>
    <mergeCell ref="C12:C13"/>
    <mergeCell ref="D12:G12"/>
    <mergeCell ref="H12:H13"/>
    <mergeCell ref="I12:I13"/>
    <mergeCell ref="P2:P3"/>
    <mergeCell ref="U2:U3"/>
    <mergeCell ref="V2:X3"/>
    <mergeCell ref="E8:F8"/>
    <mergeCell ref="N2:N3"/>
    <mergeCell ref="O2:O3"/>
    <mergeCell ref="Q2:Q3"/>
    <mergeCell ref="R2:R3"/>
    <mergeCell ref="S2:S3"/>
    <mergeCell ref="T2:T3"/>
    <mergeCell ref="J2:J3"/>
    <mergeCell ref="K2:K3"/>
    <mergeCell ref="L2:L3"/>
    <mergeCell ref="M2:M3"/>
    <mergeCell ref="I2:I3"/>
    <mergeCell ref="A1:G1"/>
    <mergeCell ref="A2:B3"/>
    <mergeCell ref="C2:C3"/>
    <mergeCell ref="D2:G2"/>
    <mergeCell ref="H2:H3"/>
  </mergeCells>
  <phoneticPr fontId="2" type="noConversion"/>
  <conditionalFormatting sqref="H21:U21">
    <cfRule type="colorScale" priority="1">
      <colorScale>
        <cfvo type="min"/>
        <cfvo type="percentile" val="50"/>
        <cfvo type="max"/>
        <color rgb="FFFBFAF8"/>
        <color rgb="FFFCE5D8"/>
        <color rgb="FFF26322"/>
      </colorScale>
    </cfRule>
  </conditionalFormatting>
  <pageMargins left="0.7" right="0.7" top="0.75" bottom="0.75" header="0.3" footer="0.3"/>
  <pageSetup paperSize="9" orientation="portrait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Prioritization - 10 projects</vt:lpstr>
      <vt:lpstr>Prioritization - 14 projects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Projects Prioritization</dc:title>
  <dc:subject/>
  <dc:creator>El Hadi, Abdelmoula</dc:creator>
  <cp:keywords>Market Innovation; NPD; Project Management</cp:keywords>
  <dc:description/>
  <cp:lastModifiedBy>Abdelmoula El Hadi</cp:lastModifiedBy>
  <cp:revision/>
  <dcterms:created xsi:type="dcterms:W3CDTF">2017-06-30T07:13:06Z</dcterms:created>
  <dcterms:modified xsi:type="dcterms:W3CDTF">2026-09-21T06:33:37Z</dcterms:modified>
  <cp:category/>
  <cp:contentStatus/>
</cp:coreProperties>
</file>